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65" activeTab="0"/>
  </bookViews>
  <sheets>
    <sheet name="CBS" sheetId="1" r:id="rId1"/>
    <sheet name="CIS" sheetId="2" r:id="rId2"/>
    <sheet name="CE" sheetId="3" r:id="rId3"/>
    <sheet name="CCF" sheetId="4" r:id="rId4"/>
    <sheet name="Part A" sheetId="5" r:id="rId5"/>
    <sheet name="Part B" sheetId="6" r:id="rId6"/>
  </sheets>
  <externalReferences>
    <externalReference r:id="rId9"/>
  </externalReferences>
  <definedNames>
    <definedName name="_xlnm.Print_Area" localSheetId="0">'CBS'!$A$1:$F$64</definedName>
    <definedName name="_xlnm.Print_Area" localSheetId="3">'CCF'!$A$1:$E$59</definedName>
    <definedName name="_xlnm.Print_Area" localSheetId="2">'CE'!$A$1:$I$45</definedName>
    <definedName name="_xlnm.Print_Area" localSheetId="1">'CIS'!$A$1:$L$51</definedName>
    <definedName name="_xlnm.Print_Area" localSheetId="4">'Part A'!$A$1:$J$109</definedName>
    <definedName name="_xlnm.Print_Area" localSheetId="5">'Part B'!$A$1:$K$140</definedName>
  </definedNames>
  <calcPr fullCalcOnLoad="1"/>
</workbook>
</file>

<file path=xl/sharedStrings.xml><?xml version="1.0" encoding="utf-8"?>
<sst xmlns="http://schemas.openxmlformats.org/spreadsheetml/2006/main" count="334" uniqueCount="242">
  <si>
    <t>PERAK CORPORATION BERHAD</t>
  </si>
  <si>
    <t>(Company no. 210915-U)</t>
  </si>
  <si>
    <t>(Incorporated in Malaysia)</t>
  </si>
  <si>
    <t>B1</t>
  </si>
  <si>
    <t>Performance Review</t>
  </si>
  <si>
    <t>B2</t>
  </si>
  <si>
    <t>Comment on Material Change in Profit Before Taxation</t>
  </si>
  <si>
    <t>B3</t>
  </si>
  <si>
    <t>Commentary on Prospects</t>
  </si>
  <si>
    <t>B4</t>
  </si>
  <si>
    <t>Profit Forecast or Profit Guarantee</t>
  </si>
  <si>
    <t>B5</t>
  </si>
  <si>
    <t>Taxation</t>
  </si>
  <si>
    <t>The taxation charge for the Group comprises:</t>
  </si>
  <si>
    <t xml:space="preserve">3 months ended </t>
  </si>
  <si>
    <t>31/3/2008</t>
  </si>
  <si>
    <t>31/3/2007</t>
  </si>
  <si>
    <t xml:space="preserve">RM’000 </t>
  </si>
  <si>
    <t>Current tax</t>
  </si>
  <si>
    <t xml:space="preserve">Deferred tax </t>
  </si>
  <si>
    <t>B6</t>
  </si>
  <si>
    <t>Sale of Unquoted Investments and Properties</t>
  </si>
  <si>
    <t>B7</t>
  </si>
  <si>
    <t>Quoted Securities</t>
  </si>
  <si>
    <t xml:space="preserve">Movements of quoted securities in the current financial quarter were as follows: </t>
  </si>
  <si>
    <t xml:space="preserve">As at </t>
  </si>
  <si>
    <t>31/12/2007</t>
  </si>
  <si>
    <t>RM'000</t>
  </si>
  <si>
    <t>*</t>
  </si>
  <si>
    <t>Gain on disposal</t>
  </si>
  <si>
    <t>At book value</t>
  </si>
  <si>
    <t>At market value</t>
  </si>
  <si>
    <t>B8</t>
  </si>
  <si>
    <t>Corporate Proposals</t>
  </si>
  <si>
    <t>There are no corporate proposals announced and not completed as at the date of this announcement.</t>
  </si>
  <si>
    <t>B9</t>
  </si>
  <si>
    <t>Borrowings</t>
  </si>
  <si>
    <t>(a)</t>
  </si>
  <si>
    <t>Short term borrowings</t>
  </si>
  <si>
    <t>Secured :</t>
  </si>
  <si>
    <t>Bank overdrafts</t>
  </si>
  <si>
    <t>Hire purchase and lease</t>
  </si>
  <si>
    <t>Unsecured :</t>
  </si>
  <si>
    <t>Revolving credits</t>
  </si>
  <si>
    <t>(b)</t>
  </si>
  <si>
    <t>Long term borrowings</t>
  </si>
  <si>
    <t>Bai Bithaman Ajil Islamic Debt Securities (BaIDS)</t>
  </si>
  <si>
    <t>Total borrowings</t>
  </si>
  <si>
    <t>(c)</t>
  </si>
  <si>
    <t>Currency</t>
  </si>
  <si>
    <t>B10</t>
  </si>
  <si>
    <t>Off Balance Sheet Financial Instruments</t>
  </si>
  <si>
    <t>B11</t>
  </si>
  <si>
    <t>Changes in Material Litigation</t>
  </si>
  <si>
    <t>B12</t>
  </si>
  <si>
    <t>Dividend Payable</t>
  </si>
  <si>
    <t>B13</t>
  </si>
  <si>
    <t>Earnings Per Share</t>
  </si>
  <si>
    <t>3 months ended</t>
  </si>
  <si>
    <t>Profit attributable to ordinary equity</t>
  </si>
  <si>
    <t xml:space="preserve">    holders of the parent (RM'000)</t>
  </si>
  <si>
    <t>Weighted average number of</t>
  </si>
  <si>
    <t xml:space="preserve">    ordinary shares in issue ('000)</t>
  </si>
  <si>
    <t>Basic earnings per share (Sen)</t>
  </si>
  <si>
    <t>B14</t>
  </si>
  <si>
    <t>Authorisation for Issue</t>
  </si>
  <si>
    <t>By Order of the Board</t>
  </si>
  <si>
    <t>Cheai Weng Hoong</t>
  </si>
  <si>
    <t>Company Secretary</t>
  </si>
  <si>
    <t>Ipoh</t>
  </si>
  <si>
    <t>Date: 28 May 2008</t>
  </si>
  <si>
    <t>Perak Corporation Berhad</t>
  </si>
  <si>
    <t>A1</t>
  </si>
  <si>
    <t>Basis of Preparation</t>
  </si>
  <si>
    <t>A2</t>
  </si>
  <si>
    <t>Changes in Accounting Policies</t>
  </si>
  <si>
    <t>A3</t>
  </si>
  <si>
    <t>Auditors’ Report on Preceding Annual Financial Statements</t>
  </si>
  <si>
    <t>A4</t>
  </si>
  <si>
    <t>Segmental Information</t>
  </si>
  <si>
    <t>31/3/08</t>
  </si>
  <si>
    <t>31/3/07</t>
  </si>
  <si>
    <t>Segment Revenue</t>
  </si>
  <si>
    <t>Revenue from operations:</t>
  </si>
  <si>
    <t>Hotel and tourism</t>
  </si>
  <si>
    <t>Infrastructure</t>
  </si>
  <si>
    <t>Township development</t>
  </si>
  <si>
    <t>Management services and others</t>
  </si>
  <si>
    <t>Total revenue</t>
  </si>
  <si>
    <t>Segment Results</t>
  </si>
  <si>
    <t>Results from operations:</t>
  </si>
  <si>
    <t>Results of associates</t>
  </si>
  <si>
    <t>Eliminations</t>
  </si>
  <si>
    <t>A5</t>
  </si>
  <si>
    <t xml:space="preserve"> Unusual Items due to their Nature, Size or Incidence</t>
  </si>
  <si>
    <t>A6</t>
  </si>
  <si>
    <t xml:space="preserve"> Changes in Estimates</t>
  </si>
  <si>
    <t>A7</t>
  </si>
  <si>
    <t>Comments about Seasonal or Cyclical Factors</t>
  </si>
  <si>
    <t>A8</t>
  </si>
  <si>
    <t>Dividends Paid</t>
  </si>
  <si>
    <t>A9</t>
  </si>
  <si>
    <t>Carrying Amount of Revalued Assets</t>
  </si>
  <si>
    <t>A10</t>
  </si>
  <si>
    <t>Debt and Equity Securities</t>
  </si>
  <si>
    <t>A11</t>
  </si>
  <si>
    <t>Changes in Composition of the Group</t>
  </si>
  <si>
    <t>A12</t>
  </si>
  <si>
    <t>Capital Commitments</t>
  </si>
  <si>
    <t>31/12/07</t>
  </si>
  <si>
    <t>Authorised but not contracted for</t>
  </si>
  <si>
    <t>A13</t>
  </si>
  <si>
    <t>Changes in Contingent Liabilities and Contingent Assets</t>
  </si>
  <si>
    <t>Contingent liabilities were in respect of:</t>
  </si>
  <si>
    <t>Latest practicable date</t>
  </si>
  <si>
    <t>Unsecured:</t>
  </si>
  <si>
    <t>A14</t>
  </si>
  <si>
    <t>Subsequent Events</t>
  </si>
  <si>
    <t>Condensed Consolidated Cash Flow Statement</t>
  </si>
  <si>
    <t>For the Three-Month Period Ended 31 March 2008</t>
  </si>
  <si>
    <t>(The figures have not been audited)</t>
  </si>
  <si>
    <t>CASH FLOW FROM OPERATING ACTIVITIES</t>
  </si>
  <si>
    <t>Profit before taxation</t>
  </si>
  <si>
    <t>Adjustment for :</t>
  </si>
  <si>
    <t>Non cash items</t>
  </si>
  <si>
    <t>Non operating items (which are investing/financing)</t>
  </si>
  <si>
    <t>Operating profit before working capital changes</t>
  </si>
  <si>
    <t>Working capital changes:</t>
  </si>
  <si>
    <t>Decrease in current liabilities</t>
  </si>
  <si>
    <t>Other operating expenses paid</t>
  </si>
  <si>
    <t>CASH FLOW FROM INVESTING ACTIVITIES</t>
  </si>
  <si>
    <t>Interest received</t>
  </si>
  <si>
    <t>Purchase of property, plant &amp; equipment</t>
  </si>
  <si>
    <t>Other investing activities</t>
  </si>
  <si>
    <t>Net cash generated from investing activities</t>
  </si>
  <si>
    <t>CASH FLOW FROM FINANCING ACTIVITIES</t>
  </si>
  <si>
    <t>Interest paid</t>
  </si>
  <si>
    <t>Other financing activities</t>
  </si>
  <si>
    <t>Net cash used in financing activities</t>
  </si>
  <si>
    <t>CASH AND CASH EQUIVALENTS AT BEGINNING OF PERIOD</t>
  </si>
  <si>
    <t>CASH AND CASH EQUIVALENTS AT END OF PERIOD</t>
  </si>
  <si>
    <t>Cash and cash equivalents comprise :</t>
  </si>
  <si>
    <t>Cash and bank balances</t>
  </si>
  <si>
    <t xml:space="preserve">Bank overdrafts </t>
  </si>
  <si>
    <t xml:space="preserve">Bank balances and deposits pledged for guarantees and other banking </t>
  </si>
  <si>
    <t>facilities granted to certain subsidiaries</t>
  </si>
  <si>
    <t>Condensed Consolidated Statement of Changes in Equity</t>
  </si>
  <si>
    <t>|– Attributable to Equity Holders of the Parent–|</t>
  </si>
  <si>
    <t xml:space="preserve">Minority </t>
  </si>
  <si>
    <t xml:space="preserve">Total </t>
  </si>
  <si>
    <t>Note</t>
  </si>
  <si>
    <t>Distributable</t>
  </si>
  <si>
    <t>Interests</t>
  </si>
  <si>
    <t>Equity</t>
  </si>
  <si>
    <t xml:space="preserve">Share </t>
  </si>
  <si>
    <t xml:space="preserve">Retained </t>
  </si>
  <si>
    <t>Capital</t>
  </si>
  <si>
    <t>Premium</t>
  </si>
  <si>
    <t>Earnings</t>
  </si>
  <si>
    <t>Total</t>
  </si>
  <si>
    <t>At 1 January 2008</t>
  </si>
  <si>
    <t>Profit for the period</t>
  </si>
  <si>
    <t>At 31 March 2008</t>
  </si>
  <si>
    <t>3 months ended 31 March 2007</t>
  </si>
  <si>
    <t>At 1 January 2007</t>
  </si>
  <si>
    <t>At 31 March 2007</t>
  </si>
  <si>
    <t>Condensed Consolidated Balance Sheet</t>
  </si>
  <si>
    <t>As at 31 March 2008</t>
  </si>
  <si>
    <t>As at</t>
  </si>
  <si>
    <t>NON-CURRENT ASSETS</t>
  </si>
  <si>
    <t>Property, plant and equipment</t>
  </si>
  <si>
    <t>Port facilities</t>
  </si>
  <si>
    <t>Prepaid land lease payments</t>
  </si>
  <si>
    <t>Land held for property development</t>
  </si>
  <si>
    <t>Investment in associate</t>
  </si>
  <si>
    <t>Intangible assets</t>
  </si>
  <si>
    <t>Deferred tax assets</t>
  </si>
  <si>
    <t>CURRENT ASSETS</t>
  </si>
  <si>
    <t>Property development costs</t>
  </si>
  <si>
    <t>Inventories</t>
  </si>
  <si>
    <t>Trade and other receivables</t>
  </si>
  <si>
    <t>Tax recoverable</t>
  </si>
  <si>
    <t>Other investments</t>
  </si>
  <si>
    <t xml:space="preserve">Non-current asset classified as </t>
  </si>
  <si>
    <t xml:space="preserve"> </t>
  </si>
  <si>
    <t>held for sale</t>
  </si>
  <si>
    <t>TOTAL ASSETS</t>
  </si>
  <si>
    <t>EQUITY AND LIABILITIES</t>
  </si>
  <si>
    <t xml:space="preserve">Equity attributable to equity </t>
  </si>
  <si>
    <t>holders of the Company</t>
  </si>
  <si>
    <t>Share capital</t>
  </si>
  <si>
    <t>Share premium</t>
  </si>
  <si>
    <t>Retained earnings</t>
  </si>
  <si>
    <t>Minority interests</t>
  </si>
  <si>
    <t>Total equity</t>
  </si>
  <si>
    <t>Non-current liabilities</t>
  </si>
  <si>
    <t>Retirement benefits</t>
  </si>
  <si>
    <t>Deferred tax liabilities</t>
  </si>
  <si>
    <t>Current liabilities</t>
  </si>
  <si>
    <t>Trade and other payables</t>
  </si>
  <si>
    <t>Tax payable</t>
  </si>
  <si>
    <t>Total liabilities</t>
  </si>
  <si>
    <t>Condensed Consolidated Income Statements</t>
  </si>
  <si>
    <t>INDIVIDUAL PERIOD</t>
  </si>
  <si>
    <t>CUMULATIVE PERIOD</t>
  </si>
  <si>
    <t>CURRENT</t>
  </si>
  <si>
    <t>PRECEDING</t>
  </si>
  <si>
    <t>YEAR</t>
  </si>
  <si>
    <t>QUARTER</t>
  </si>
  <si>
    <t xml:space="preserve">CORRESPONDING </t>
  </si>
  <si>
    <t>TO DATE</t>
  </si>
  <si>
    <t>PERIOD</t>
  </si>
  <si>
    <t>RM '000</t>
  </si>
  <si>
    <t>RM’000</t>
  </si>
  <si>
    <t>Revenue</t>
  </si>
  <si>
    <t>Cost of sales</t>
  </si>
  <si>
    <t>Gross profit</t>
  </si>
  <si>
    <t>Other operating income</t>
  </si>
  <si>
    <t>Operating expenses</t>
  </si>
  <si>
    <t>Finance costs</t>
  </si>
  <si>
    <t>Share of results of associates</t>
  </si>
  <si>
    <t xml:space="preserve">Profit for the period </t>
  </si>
  <si>
    <t>Attributable to:</t>
  </si>
  <si>
    <t>Equity holders of the parent</t>
  </si>
  <si>
    <t>Earnings per share attributable</t>
  </si>
  <si>
    <t>to equity holders of the parent:</t>
  </si>
  <si>
    <t>Basic, for profit for the period (sen)</t>
  </si>
  <si>
    <t>Net cash generated from/(used in) operating activities</t>
  </si>
  <si>
    <t>Cash generated from operations</t>
  </si>
  <si>
    <t>Net decrease in short term borrowings</t>
  </si>
  <si>
    <t>Repayment of loan and financing facilities</t>
  </si>
  <si>
    <t>NET INCREASE/(DECREASE) IN CASH AND CASH EQUIVALENTS</t>
  </si>
  <si>
    <t xml:space="preserve">Reversal of  impairment </t>
  </si>
  <si>
    <t>Increase/(Decrease) in current assets</t>
  </si>
  <si>
    <t>(4,622)*</t>
  </si>
  <si>
    <t>Provision for liabilities</t>
  </si>
  <si>
    <t>TOTAL EQUITY AND LIABILITIES</t>
  </si>
  <si>
    <t>Purchase of port facilities</t>
  </si>
  <si>
    <t>Proceeds from disposal of associate</t>
  </si>
  <si>
    <t xml:space="preserve">                      3 months ended</t>
  </si>
  <si>
    <t>Purchase of quoted unit trusts</t>
  </si>
  <si>
    <t>Disposal of quoted securities, associate (2007: shares)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</si>
</sst>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_(* \(#,##0.00\);_(* &quot;-&quot;_);_(@_)"/>
    <numFmt numFmtId="166" formatCode="_(* #,##0.0_);_(* \(#,##0.0\);_(* &quot;-&quot;_);_(@_)"/>
    <numFmt numFmtId="167" formatCode="_(* #,##0_);_(* \(#,##0\);_(* &quot;-&quot;??_);_(@_)"/>
    <numFmt numFmtId="168" formatCode="_-* #,##0.00_-;\-* #,##0.00_-;_-* &quot;-&quot;??_-;_-@_-"/>
  </numFmts>
  <fonts count="13">
    <font>
      <sz val="10"/>
      <name val="Arial"/>
      <family val="0"/>
    </font>
    <font>
      <b/>
      <sz val="10"/>
      <color indexed="9"/>
      <name val="Arial"/>
      <family val="2"/>
    </font>
    <font>
      <b/>
      <sz val="10"/>
      <name val="Arial"/>
      <family val="2"/>
    </font>
    <font>
      <u val="single"/>
      <sz val="10"/>
      <name val="Arial"/>
      <family val="2"/>
    </font>
    <font>
      <sz val="11"/>
      <name val="Arial"/>
      <family val="2"/>
    </font>
    <font>
      <b/>
      <sz val="11"/>
      <name val="Trebuchet MS"/>
      <family val="2"/>
    </font>
    <font>
      <sz val="11"/>
      <name val="Trebuchet MS"/>
      <family val="2"/>
    </font>
    <font>
      <u val="single"/>
      <sz val="11"/>
      <name val="Trebuchet MS"/>
      <family val="2"/>
    </font>
    <font>
      <b/>
      <sz val="11"/>
      <name val="Arial"/>
      <family val="2"/>
    </font>
    <font>
      <sz val="10"/>
      <name val="Trebuchet M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 fillId="0" borderId="0" xfId="0" applyFont="1" applyAlignment="1">
      <alignment horizontal="left"/>
    </xf>
    <xf numFmtId="0" fontId="2" fillId="0" borderId="0" xfId="0" applyFont="1" applyBorder="1" applyAlignment="1">
      <alignment horizontal="right"/>
    </xf>
    <xf numFmtId="0" fontId="0" fillId="0" borderId="0" xfId="0" applyFont="1" applyBorder="1" applyAlignment="1">
      <alignment horizontal="right"/>
    </xf>
    <xf numFmtId="0" fontId="2" fillId="0" borderId="0" xfId="0" applyFont="1" applyAlignment="1">
      <alignment horizontal="right"/>
    </xf>
    <xf numFmtId="0" fontId="2" fillId="0" borderId="0" xfId="0" applyFont="1" applyAlignment="1">
      <alignment/>
    </xf>
    <xf numFmtId="0" fontId="0" fillId="0" borderId="0" xfId="0" applyFont="1" applyAlignment="1">
      <alignment horizontal="right"/>
    </xf>
    <xf numFmtId="164" fontId="0" fillId="0" borderId="0" xfId="0" applyNumberFormat="1" applyFont="1" applyAlignment="1">
      <alignment/>
    </xf>
    <xf numFmtId="41" fontId="0" fillId="0" borderId="0" xfId="0" applyNumberFormat="1" applyFont="1" applyAlignment="1">
      <alignment/>
    </xf>
    <xf numFmtId="41" fontId="0" fillId="0" borderId="1" xfId="0" applyNumberFormat="1" applyFont="1" applyBorder="1" applyAlignment="1">
      <alignment/>
    </xf>
    <xf numFmtId="41" fontId="0" fillId="0" borderId="2" xfId="0" applyNumberFormat="1" applyFont="1" applyBorder="1" applyAlignment="1">
      <alignment/>
    </xf>
    <xf numFmtId="0" fontId="0" fillId="0" borderId="0" xfId="0" applyFont="1" applyFill="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xf>
    <xf numFmtId="0" fontId="0" fillId="0" borderId="0" xfId="0" applyFont="1" applyBorder="1" applyAlignment="1">
      <alignment horizontal="center"/>
    </xf>
    <xf numFmtId="41" fontId="0" fillId="0" borderId="1" xfId="0" applyNumberFormat="1" applyFont="1" applyFill="1" applyBorder="1" applyAlignment="1">
      <alignment/>
    </xf>
    <xf numFmtId="0" fontId="0" fillId="0" borderId="0" xfId="0" applyFont="1" applyFill="1" applyAlignment="1">
      <alignment/>
    </xf>
    <xf numFmtId="41" fontId="0" fillId="0" borderId="0" xfId="0" applyNumberFormat="1" applyFont="1" applyFill="1" applyAlignment="1">
      <alignment/>
    </xf>
    <xf numFmtId="41" fontId="0" fillId="0" borderId="3" xfId="0" applyNumberFormat="1" applyFont="1" applyFill="1" applyBorder="1" applyAlignment="1">
      <alignment/>
    </xf>
    <xf numFmtId="41" fontId="0" fillId="0" borderId="3" xfId="0" applyNumberFormat="1" applyFont="1" applyBorder="1" applyAlignment="1">
      <alignment/>
    </xf>
    <xf numFmtId="0" fontId="3" fillId="0" borderId="0" xfId="0" applyFont="1" applyAlignment="1">
      <alignment/>
    </xf>
    <xf numFmtId="41" fontId="0" fillId="0" borderId="4" xfId="0" applyNumberFormat="1" applyFont="1" applyBorder="1" applyAlignment="1">
      <alignment/>
    </xf>
    <xf numFmtId="2" fontId="0" fillId="0" borderId="1" xfId="0" applyNumberFormat="1" applyFont="1" applyBorder="1" applyAlignment="1">
      <alignment/>
    </xf>
    <xf numFmtId="0" fontId="2" fillId="0" borderId="0" xfId="0" applyFont="1" applyFill="1" applyAlignment="1">
      <alignment/>
    </xf>
    <xf numFmtId="0" fontId="0" fillId="0" borderId="0" xfId="0" applyFont="1" applyFill="1" applyAlignment="1">
      <alignment horizontal="justify"/>
    </xf>
    <xf numFmtId="0" fontId="2" fillId="0" borderId="0" xfId="0" applyFont="1" applyFill="1" applyAlignment="1">
      <alignment horizontal="right"/>
    </xf>
    <xf numFmtId="41" fontId="0" fillId="0" borderId="4" xfId="0" applyNumberFormat="1" applyFont="1" applyFill="1" applyBorder="1" applyAlignment="1">
      <alignment/>
    </xf>
    <xf numFmtId="41" fontId="0" fillId="0" borderId="3"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0" fontId="4" fillId="0" borderId="0" xfId="0" applyFont="1" applyAlignment="1">
      <alignment/>
    </xf>
    <xf numFmtId="41" fontId="0" fillId="0" borderId="0" xfId="0" applyNumberFormat="1" applyAlignment="1">
      <alignment/>
    </xf>
    <xf numFmtId="41" fontId="0" fillId="0" borderId="2" xfId="0" applyNumberFormat="1" applyBorder="1" applyAlignment="1">
      <alignment/>
    </xf>
    <xf numFmtId="41" fontId="0" fillId="0" borderId="0" xfId="0" applyNumberFormat="1" applyBorder="1" applyAlignment="1">
      <alignment/>
    </xf>
    <xf numFmtId="41" fontId="0" fillId="0" borderId="4" xfId="0" applyNumberFormat="1" applyBorder="1" applyAlignment="1">
      <alignment/>
    </xf>
    <xf numFmtId="41" fontId="0" fillId="0" borderId="1" xfId="0" applyNumberFormat="1" applyFill="1" applyBorder="1" applyAlignment="1">
      <alignment/>
    </xf>
    <xf numFmtId="41" fontId="0" fillId="0" borderId="1" xfId="0" applyNumberFormat="1" applyBorder="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41" fontId="6" fillId="0" borderId="0" xfId="0" applyNumberFormat="1" applyFont="1" applyAlignment="1">
      <alignment/>
    </xf>
    <xf numFmtId="41" fontId="6" fillId="0" borderId="0" xfId="0" applyNumberFormat="1" applyFont="1" applyBorder="1" applyAlignment="1">
      <alignment/>
    </xf>
    <xf numFmtId="41" fontId="6" fillId="0" borderId="1" xfId="0" applyNumberFormat="1" applyFont="1" applyBorder="1" applyAlignment="1">
      <alignment/>
    </xf>
    <xf numFmtId="41" fontId="6" fillId="0" borderId="3" xfId="0" applyNumberFormat="1" applyFont="1" applyBorder="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horizontal="center"/>
    </xf>
    <xf numFmtId="0" fontId="8" fillId="0" borderId="0" xfId="0" applyFont="1" applyAlignment="1">
      <alignment horizontal="right"/>
    </xf>
    <xf numFmtId="0" fontId="8" fillId="0" borderId="0" xfId="0" applyFont="1" applyAlignment="1">
      <alignment horizontal="center"/>
    </xf>
    <xf numFmtId="41" fontId="4" fillId="0" borderId="0" xfId="0" applyNumberFormat="1" applyFont="1" applyFill="1" applyAlignment="1">
      <alignment/>
    </xf>
    <xf numFmtId="41" fontId="4" fillId="0" borderId="0" xfId="0" applyNumberFormat="1" applyFont="1" applyAlignment="1">
      <alignment/>
    </xf>
    <xf numFmtId="41" fontId="4" fillId="0" borderId="2" xfId="0" applyNumberFormat="1" applyFont="1" applyBorder="1" applyAlignment="1">
      <alignment/>
    </xf>
    <xf numFmtId="41" fontId="4" fillId="0" borderId="0" xfId="0" applyNumberFormat="1" applyFont="1" applyBorder="1" applyAlignment="1">
      <alignment/>
    </xf>
    <xf numFmtId="41" fontId="4" fillId="0" borderId="1" xfId="0" applyNumberFormat="1" applyFont="1" applyBorder="1" applyAlignment="1">
      <alignment/>
    </xf>
    <xf numFmtId="41" fontId="4" fillId="0" borderId="3" xfId="0" applyNumberFormat="1" applyFont="1" applyBorder="1" applyAlignment="1">
      <alignment/>
    </xf>
    <xf numFmtId="0" fontId="9" fillId="0" borderId="0" xfId="0" applyFont="1" applyAlignment="1">
      <alignment/>
    </xf>
    <xf numFmtId="16" fontId="5" fillId="0" borderId="0" xfId="0" applyNumberFormat="1" applyFont="1" applyAlignment="1">
      <alignment horizontal="center"/>
    </xf>
    <xf numFmtId="14" fontId="5" fillId="0" borderId="0" xfId="0" applyNumberFormat="1" applyFont="1" applyAlignment="1">
      <alignment horizontal="center"/>
    </xf>
    <xf numFmtId="14" fontId="5" fillId="0" borderId="0" xfId="0" applyNumberFormat="1" applyFont="1" applyAlignment="1" quotePrefix="1">
      <alignment horizontal="center"/>
    </xf>
    <xf numFmtId="41" fontId="6" fillId="0" borderId="0" xfId="0" applyNumberFormat="1" applyFont="1" applyAlignment="1">
      <alignment horizontal="center"/>
    </xf>
    <xf numFmtId="41" fontId="6" fillId="0" borderId="0" xfId="0" applyNumberFormat="1" applyFont="1" applyBorder="1" applyAlignment="1">
      <alignment horizontal="center"/>
    </xf>
    <xf numFmtId="3" fontId="6" fillId="0" borderId="0" xfId="0" applyNumberFormat="1" applyFont="1" applyAlignment="1">
      <alignment/>
    </xf>
    <xf numFmtId="41" fontId="6" fillId="0" borderId="1" xfId="0" applyNumberFormat="1" applyFont="1" applyBorder="1" applyAlignment="1">
      <alignment horizontal="center"/>
    </xf>
    <xf numFmtId="3" fontId="5" fillId="0" borderId="0" xfId="0" applyNumberFormat="1" applyFont="1" applyAlignment="1">
      <alignment/>
    </xf>
    <xf numFmtId="41" fontId="6" fillId="0" borderId="0" xfId="0" applyNumberFormat="1" applyFont="1" applyFill="1" applyAlignment="1">
      <alignment horizontal="center"/>
    </xf>
    <xf numFmtId="41" fontId="6" fillId="0" borderId="0" xfId="0" applyNumberFormat="1" applyFont="1" applyFill="1" applyBorder="1" applyAlignment="1">
      <alignment horizontal="center"/>
    </xf>
    <xf numFmtId="41" fontId="6" fillId="0" borderId="1" xfId="0" applyNumberFormat="1" applyFont="1" applyFill="1" applyBorder="1" applyAlignment="1">
      <alignment horizontal="center"/>
    </xf>
    <xf numFmtId="41" fontId="6" fillId="0" borderId="3" xfId="0" applyNumberFormat="1" applyFont="1" applyBorder="1" applyAlignment="1">
      <alignment horizontal="center"/>
    </xf>
    <xf numFmtId="41" fontId="6" fillId="0" borderId="4" xfId="0" applyNumberFormat="1" applyFont="1" applyBorder="1" applyAlignment="1">
      <alignment horizontal="center"/>
    </xf>
    <xf numFmtId="165" fontId="6" fillId="0" borderId="3" xfId="0" applyNumberFormat="1" applyFont="1" applyFill="1" applyBorder="1" applyAlignment="1">
      <alignment horizontal="center"/>
    </xf>
    <xf numFmtId="165" fontId="6" fillId="0" borderId="0" xfId="0" applyNumberFormat="1" applyFont="1" applyAlignment="1">
      <alignment horizontal="center"/>
    </xf>
    <xf numFmtId="165" fontId="6" fillId="0" borderId="3" xfId="0" applyNumberFormat="1" applyFont="1" applyBorder="1" applyAlignment="1">
      <alignment horizontal="center"/>
    </xf>
    <xf numFmtId="166" fontId="6" fillId="0" borderId="0" xfId="0" applyNumberFormat="1" applyFont="1" applyBorder="1" applyAlignment="1">
      <alignment horizontal="center"/>
    </xf>
    <xf numFmtId="2" fontId="0" fillId="0" borderId="0" xfId="0" applyNumberFormat="1" applyFont="1" applyBorder="1" applyAlignment="1">
      <alignment/>
    </xf>
    <xf numFmtId="0" fontId="5"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60</xdr:row>
      <xdr:rowOff>123825</xdr:rowOff>
    </xdr:from>
    <xdr:ext cx="5676900" cy="571500"/>
    <xdr:sp>
      <xdr:nvSpPr>
        <xdr:cNvPr id="1" name="TextBox 1"/>
        <xdr:cNvSpPr txBox="1">
          <a:spLocks noChangeArrowheads="1"/>
        </xdr:cNvSpPr>
      </xdr:nvSpPr>
      <xdr:spPr>
        <a:xfrm>
          <a:off x="76200" y="10163175"/>
          <a:ext cx="56769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47</xdr:row>
      <xdr:rowOff>123825</xdr:rowOff>
    </xdr:from>
    <xdr:ext cx="7458075" cy="647700"/>
    <xdr:sp>
      <xdr:nvSpPr>
        <xdr:cNvPr id="1" name="TextBox 1"/>
        <xdr:cNvSpPr txBox="1">
          <a:spLocks noChangeArrowheads="1"/>
        </xdr:cNvSpPr>
      </xdr:nvSpPr>
      <xdr:spPr>
        <a:xfrm>
          <a:off x="28575" y="10001250"/>
          <a:ext cx="7458075"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85725</xdr:rowOff>
    </xdr:from>
    <xdr:ext cx="6915150" cy="581025"/>
    <xdr:sp>
      <xdr:nvSpPr>
        <xdr:cNvPr id="1" name="TextBox 1"/>
        <xdr:cNvSpPr txBox="1">
          <a:spLocks noChangeArrowheads="1"/>
        </xdr:cNvSpPr>
      </xdr:nvSpPr>
      <xdr:spPr>
        <a:xfrm>
          <a:off x="0" y="7915275"/>
          <a:ext cx="6915150" cy="581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114300</xdr:rowOff>
    </xdr:from>
    <xdr:ext cx="5895975" cy="523875"/>
    <xdr:sp>
      <xdr:nvSpPr>
        <xdr:cNvPr id="1" name="TextBox 1"/>
        <xdr:cNvSpPr txBox="1">
          <a:spLocks noChangeArrowheads="1"/>
        </xdr:cNvSpPr>
      </xdr:nvSpPr>
      <xdr:spPr>
        <a:xfrm>
          <a:off x="0" y="9172575"/>
          <a:ext cx="58959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76200</xdr:rowOff>
    </xdr:from>
    <xdr:ext cx="5962650" cy="219075"/>
    <xdr:sp>
      <xdr:nvSpPr>
        <xdr:cNvPr id="1" name="TextBox 3"/>
        <xdr:cNvSpPr txBox="1">
          <a:spLocks noChangeArrowheads="1"/>
        </xdr:cNvSpPr>
      </xdr:nvSpPr>
      <xdr:spPr>
        <a:xfrm>
          <a:off x="19050" y="561975"/>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0</xdr:colOff>
      <xdr:row>22</xdr:row>
      <xdr:rowOff>9525</xdr:rowOff>
    </xdr:from>
    <xdr:ext cx="5800725" cy="238125"/>
    <xdr:sp>
      <xdr:nvSpPr>
        <xdr:cNvPr id="2" name="TextBox 4"/>
        <xdr:cNvSpPr txBox="1">
          <a:spLocks noChangeArrowheads="1"/>
        </xdr:cNvSpPr>
      </xdr:nvSpPr>
      <xdr:spPr>
        <a:xfrm>
          <a:off x="247650" y="3571875"/>
          <a:ext cx="58007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was not qualified.
</a:t>
          </a:r>
        </a:p>
      </xdr:txBody>
    </xdr:sp>
    <xdr:clientData/>
  </xdr:oneCellAnchor>
  <xdr:oneCellAnchor>
    <xdr:from>
      <xdr:col>1</xdr:col>
      <xdr:colOff>9525</xdr:colOff>
      <xdr:row>58</xdr:row>
      <xdr:rowOff>9525</xdr:rowOff>
    </xdr:from>
    <xdr:ext cx="5791200" cy="295275"/>
    <xdr:sp>
      <xdr:nvSpPr>
        <xdr:cNvPr id="3" name="TextBox 5"/>
        <xdr:cNvSpPr txBox="1">
          <a:spLocks noChangeArrowheads="1"/>
        </xdr:cNvSpPr>
      </xdr:nvSpPr>
      <xdr:spPr>
        <a:xfrm>
          <a:off x="257175" y="9420225"/>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quarter results.</a:t>
          </a:r>
        </a:p>
      </xdr:txBody>
    </xdr:sp>
    <xdr:clientData/>
  </xdr:oneCellAnchor>
  <xdr:oneCellAnchor>
    <xdr:from>
      <xdr:col>1</xdr:col>
      <xdr:colOff>0</xdr:colOff>
      <xdr:row>62</xdr:row>
      <xdr:rowOff>9525</xdr:rowOff>
    </xdr:from>
    <xdr:ext cx="5724525" cy="628650"/>
    <xdr:sp>
      <xdr:nvSpPr>
        <xdr:cNvPr id="4" name="TextBox 6"/>
        <xdr:cNvSpPr txBox="1">
          <a:spLocks noChangeArrowheads="1"/>
        </xdr:cNvSpPr>
      </xdr:nvSpPr>
      <xdr:spPr>
        <a:xfrm>
          <a:off x="247650" y="10067925"/>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67</xdr:row>
      <xdr:rowOff>9525</xdr:rowOff>
    </xdr:from>
    <xdr:ext cx="5705475" cy="238125"/>
    <xdr:sp>
      <xdr:nvSpPr>
        <xdr:cNvPr id="5" name="TextBox 7"/>
        <xdr:cNvSpPr txBox="1">
          <a:spLocks noChangeArrowheads="1"/>
        </xdr:cNvSpPr>
      </xdr:nvSpPr>
      <xdr:spPr>
        <a:xfrm>
          <a:off x="247650" y="10877550"/>
          <a:ext cx="5705475" cy="238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paid during the current financial quarter.</a:t>
          </a:r>
        </a:p>
      </xdr:txBody>
    </xdr:sp>
    <xdr:clientData/>
  </xdr:oneCellAnchor>
  <xdr:oneCellAnchor>
    <xdr:from>
      <xdr:col>1</xdr:col>
      <xdr:colOff>0</xdr:colOff>
      <xdr:row>70</xdr:row>
      <xdr:rowOff>9525</xdr:rowOff>
    </xdr:from>
    <xdr:ext cx="5724525" cy="571500"/>
    <xdr:sp>
      <xdr:nvSpPr>
        <xdr:cNvPr id="6" name="TextBox 8"/>
        <xdr:cNvSpPr txBox="1">
          <a:spLocks noChangeArrowheads="1"/>
        </xdr:cNvSpPr>
      </xdr:nvSpPr>
      <xdr:spPr>
        <a:xfrm>
          <a:off x="247650" y="11363325"/>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75</xdr:row>
      <xdr:rowOff>0</xdr:rowOff>
    </xdr:from>
    <xdr:ext cx="5734050" cy="476250"/>
    <xdr:sp>
      <xdr:nvSpPr>
        <xdr:cNvPr id="7" name="TextBox 9"/>
        <xdr:cNvSpPr txBox="1">
          <a:spLocks noChangeArrowheads="1"/>
        </xdr:cNvSpPr>
      </xdr:nvSpPr>
      <xdr:spPr>
        <a:xfrm>
          <a:off x="247650" y="12163425"/>
          <a:ext cx="573405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and repayment of debt securities, share buy-backs and share cancellations in the current financial quarter.</a:t>
          </a:r>
        </a:p>
      </xdr:txBody>
    </xdr:sp>
    <xdr:clientData/>
  </xdr:oneCellAnchor>
  <xdr:oneCellAnchor>
    <xdr:from>
      <xdr:col>1</xdr:col>
      <xdr:colOff>0</xdr:colOff>
      <xdr:row>54</xdr:row>
      <xdr:rowOff>9525</xdr:rowOff>
    </xdr:from>
    <xdr:ext cx="5715000" cy="381000"/>
    <xdr:sp>
      <xdr:nvSpPr>
        <xdr:cNvPr id="8" name="TextBox 10"/>
        <xdr:cNvSpPr txBox="1">
          <a:spLocks noChangeArrowheads="1"/>
        </xdr:cNvSpPr>
      </xdr:nvSpPr>
      <xdr:spPr>
        <a:xfrm>
          <a:off x="247650" y="8772525"/>
          <a:ext cx="57150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quarter ended 31 March 2008.</a:t>
          </a:r>
        </a:p>
      </xdr:txBody>
    </xdr:sp>
    <xdr:clientData/>
  </xdr:oneCellAnchor>
  <xdr:oneCellAnchor>
    <xdr:from>
      <xdr:col>1</xdr:col>
      <xdr:colOff>9525</xdr:colOff>
      <xdr:row>88</xdr:row>
      <xdr:rowOff>19050</xdr:rowOff>
    </xdr:from>
    <xdr:ext cx="5686425" cy="400050"/>
    <xdr:sp>
      <xdr:nvSpPr>
        <xdr:cNvPr id="9" name="TextBox 11"/>
        <xdr:cNvSpPr txBox="1">
          <a:spLocks noChangeArrowheads="1"/>
        </xdr:cNvSpPr>
      </xdr:nvSpPr>
      <xdr:spPr>
        <a:xfrm>
          <a:off x="257175" y="14287500"/>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and port facilities not provided for as at 31 March 2008 is as follows:</a:t>
          </a:r>
        </a:p>
      </xdr:txBody>
    </xdr:sp>
    <xdr:clientData/>
  </xdr:oneCellAnchor>
  <xdr:oneCellAnchor>
    <xdr:from>
      <xdr:col>1</xdr:col>
      <xdr:colOff>0</xdr:colOff>
      <xdr:row>106</xdr:row>
      <xdr:rowOff>9525</xdr:rowOff>
    </xdr:from>
    <xdr:ext cx="5695950" cy="409575"/>
    <xdr:sp>
      <xdr:nvSpPr>
        <xdr:cNvPr id="10" name="TextBox 12"/>
        <xdr:cNvSpPr txBox="1">
          <a:spLocks noChangeArrowheads="1"/>
        </xdr:cNvSpPr>
      </xdr:nvSpPr>
      <xdr:spPr>
        <a:xfrm>
          <a:off x="247650" y="17211675"/>
          <a:ext cx="569595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financial quarter that have not been reflected in this interim financial report, made up to the latest practicable date.
</a:t>
          </a:r>
        </a:p>
      </xdr:txBody>
    </xdr:sp>
    <xdr:clientData/>
  </xdr:oneCellAnchor>
  <xdr:oneCellAnchor>
    <xdr:from>
      <xdr:col>1</xdr:col>
      <xdr:colOff>28575</xdr:colOff>
      <xdr:row>101</xdr:row>
      <xdr:rowOff>142875</xdr:rowOff>
    </xdr:from>
    <xdr:ext cx="3228975" cy="400050"/>
    <xdr:sp>
      <xdr:nvSpPr>
        <xdr:cNvPr id="11" name="TextBox 14"/>
        <xdr:cNvSpPr txBox="1">
          <a:spLocks noChangeArrowheads="1"/>
        </xdr:cNvSpPr>
      </xdr:nvSpPr>
      <xdr:spPr>
        <a:xfrm>
          <a:off x="276225" y="16525875"/>
          <a:ext cx="3228975"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Guarantees given to banks for
   facilities granted to a subsidiary</a:t>
          </a:r>
        </a:p>
      </xdr:txBody>
    </xdr:sp>
    <xdr:clientData/>
  </xdr:oneCellAnchor>
  <xdr:oneCellAnchor>
    <xdr:from>
      <xdr:col>1</xdr:col>
      <xdr:colOff>0</xdr:colOff>
      <xdr:row>48</xdr:row>
      <xdr:rowOff>0</xdr:rowOff>
    </xdr:from>
    <xdr:ext cx="5724525" cy="733425"/>
    <xdr:sp>
      <xdr:nvSpPr>
        <xdr:cNvPr id="12" name="TextBox 15"/>
        <xdr:cNvSpPr txBox="1">
          <a:spLocks noChangeArrowheads="1"/>
        </xdr:cNvSpPr>
      </xdr:nvSpPr>
      <xdr:spPr>
        <a:xfrm>
          <a:off x="247650" y="7791450"/>
          <a:ext cx="57245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1</xdr:col>
      <xdr:colOff>0</xdr:colOff>
      <xdr:row>7</xdr:row>
      <xdr:rowOff>19050</xdr:rowOff>
    </xdr:from>
    <xdr:ext cx="5734050" cy="1219200"/>
    <xdr:sp>
      <xdr:nvSpPr>
        <xdr:cNvPr id="13" name="TextBox 16"/>
        <xdr:cNvSpPr txBox="1">
          <a:spLocks noChangeArrowheads="1"/>
        </xdr:cNvSpPr>
      </xdr:nvSpPr>
      <xdr:spPr>
        <a:xfrm>
          <a:off x="247650" y="1152525"/>
          <a:ext cx="5734050" cy="1219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2007 ("AFS"). The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oneCellAnchor>
  <xdr:oneCellAnchor>
    <xdr:from>
      <xdr:col>1</xdr:col>
      <xdr:colOff>0</xdr:colOff>
      <xdr:row>16</xdr:row>
      <xdr:rowOff>28575</xdr:rowOff>
    </xdr:from>
    <xdr:ext cx="5715000" cy="685800"/>
    <xdr:sp>
      <xdr:nvSpPr>
        <xdr:cNvPr id="14" name="TextBox 17"/>
        <xdr:cNvSpPr txBox="1">
          <a:spLocks noChangeArrowheads="1"/>
        </xdr:cNvSpPr>
      </xdr:nvSpPr>
      <xdr:spPr>
        <a:xfrm>
          <a:off x="247650" y="2619375"/>
          <a:ext cx="571500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of the AFS except for the adoption by the Group of the new and revised  Financial Reporting Standards ("FRSs") and IC Interpretations as shown in the AFS effective for the financial year beginning 1 January 2008. They are expected to have no significant impact on the financial statements of the Group.</a:t>
          </a:r>
        </a:p>
      </xdr:txBody>
    </xdr:sp>
    <xdr:clientData/>
  </xdr:oneCellAnchor>
  <xdr:oneCellAnchor>
    <xdr:from>
      <xdr:col>1</xdr:col>
      <xdr:colOff>9525</xdr:colOff>
      <xdr:row>79</xdr:row>
      <xdr:rowOff>9525</xdr:rowOff>
    </xdr:from>
    <xdr:ext cx="5695950" cy="1200150"/>
    <xdr:sp>
      <xdr:nvSpPr>
        <xdr:cNvPr id="15" name="TextBox 18"/>
        <xdr:cNvSpPr txBox="1">
          <a:spLocks noChangeArrowheads="1"/>
        </xdr:cNvSpPr>
      </xdr:nvSpPr>
      <xdr:spPr>
        <a:xfrm>
          <a:off x="257175" y="12820650"/>
          <a:ext cx="5695950" cy="1200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quarter except as follows:
The Company has on 5 February 2008 disposed of its entire equity interest in an associate, Asia Brands Corporation Berhad ("ABCB"), comprising of 11.67 million ordinary shares at RM1.80 each for a total consideration of RM21.00 million. Following the completion of the disposal, ABCB has ceased to be an associate of the Company.</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705475" cy="914400"/>
    <xdr:sp>
      <xdr:nvSpPr>
        <xdr:cNvPr id="1" name="TextBox 1"/>
        <xdr:cNvSpPr txBox="1">
          <a:spLocks noChangeArrowheads="1"/>
        </xdr:cNvSpPr>
      </xdr:nvSpPr>
      <xdr:spPr>
        <a:xfrm>
          <a:off x="285750" y="1304925"/>
          <a:ext cx="5705475" cy="914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decreased by 37.4% from RM33.2 million in the preceding year corresponding quarter to RM20.8 million in the current financial quarter. Profit before taxation ("PBT") for the current financial quarter has decreased by 51.9% to RM6.2 million from PBT of RM12.9 million in the preceding year corresponding quarter. The decrease in both revenue and PBT have been mainly due to lower sale of developed lands by the various segments.</a:t>
          </a:r>
        </a:p>
      </xdr:txBody>
    </xdr:sp>
    <xdr:clientData/>
  </xdr:oneCellAnchor>
  <xdr:oneCellAnchor>
    <xdr:from>
      <xdr:col>1</xdr:col>
      <xdr:colOff>0</xdr:colOff>
      <xdr:row>15</xdr:row>
      <xdr:rowOff>19050</xdr:rowOff>
    </xdr:from>
    <xdr:ext cx="5715000" cy="714375"/>
    <xdr:sp>
      <xdr:nvSpPr>
        <xdr:cNvPr id="2" name="TextBox 2"/>
        <xdr:cNvSpPr txBox="1">
          <a:spLocks noChangeArrowheads="1"/>
        </xdr:cNvSpPr>
      </xdr:nvSpPr>
      <xdr:spPr>
        <a:xfrm>
          <a:off x="295275" y="2447925"/>
          <a:ext cx="5715000" cy="714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profit before taxation of RM6.2 million for the current financial quarter ended 31 March 2008 as compared to a profit before taxation of RM7.8 million for the immediate preceding quarter ended 31 December 2007. The decrease of 21.1% is mainly due to reduced contributions by the various segments.</a:t>
          </a:r>
        </a:p>
      </xdr:txBody>
    </xdr:sp>
    <xdr:clientData/>
  </xdr:oneCellAnchor>
  <xdr:oneCellAnchor>
    <xdr:from>
      <xdr:col>0</xdr:col>
      <xdr:colOff>285750</xdr:colOff>
      <xdr:row>21</xdr:row>
      <xdr:rowOff>9525</xdr:rowOff>
    </xdr:from>
    <xdr:ext cx="5753100" cy="257175"/>
    <xdr:sp>
      <xdr:nvSpPr>
        <xdr:cNvPr id="3" name="TextBox 3"/>
        <xdr:cNvSpPr txBox="1">
          <a:spLocks noChangeArrowheads="1"/>
        </xdr:cNvSpPr>
      </xdr:nvSpPr>
      <xdr:spPr>
        <a:xfrm>
          <a:off x="285750" y="3409950"/>
          <a:ext cx="5753100" cy="257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may be able to achieve satisfactory results for the financial year ending 31 December 2008.</a:t>
          </a:r>
        </a:p>
      </xdr:txBody>
    </xdr:sp>
    <xdr:clientData/>
  </xdr:oneCellAnchor>
  <xdr:oneCellAnchor>
    <xdr:from>
      <xdr:col>1</xdr:col>
      <xdr:colOff>0</xdr:colOff>
      <xdr:row>24</xdr:row>
      <xdr:rowOff>9525</xdr:rowOff>
    </xdr:from>
    <xdr:ext cx="5734050" cy="400050"/>
    <xdr:sp>
      <xdr:nvSpPr>
        <xdr:cNvPr id="4" name="TextBox 4"/>
        <xdr:cNvSpPr txBox="1">
          <a:spLocks noChangeArrowheads="1"/>
        </xdr:cNvSpPr>
      </xdr:nvSpPr>
      <xdr:spPr>
        <a:xfrm>
          <a:off x="295275" y="3895725"/>
          <a:ext cx="57340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quarter.</a:t>
          </a:r>
        </a:p>
      </xdr:txBody>
    </xdr:sp>
    <xdr:clientData/>
  </xdr:oneCellAnchor>
  <xdr:oneCellAnchor>
    <xdr:from>
      <xdr:col>1</xdr:col>
      <xdr:colOff>9525</xdr:colOff>
      <xdr:row>36</xdr:row>
      <xdr:rowOff>57150</xdr:rowOff>
    </xdr:from>
    <xdr:ext cx="5705475" cy="1000125"/>
    <xdr:sp>
      <xdr:nvSpPr>
        <xdr:cNvPr id="5" name="TextBox 5"/>
        <xdr:cNvSpPr txBox="1">
          <a:spLocks noChangeArrowheads="1"/>
        </xdr:cNvSpPr>
      </xdr:nvSpPr>
      <xdr:spPr>
        <a:xfrm>
          <a:off x="304800" y="5886450"/>
          <a:ext cx="57054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quarter was higher than the statutory tax rate of 26% (2007: 27%) principally due to losses incurred by certain subsidiaries, certain expenses being disallowed for tax purposes and certain income not being taxable. The income tax applicable to some of the subsidiaries is calculated at statutory tax rate of 20% on the first RM500,000 for assessable profit for the period where applicable, and 26% (2007: 27%) on all assessable profit in excess of RM500,000.</a:t>
          </a:r>
        </a:p>
      </xdr:txBody>
    </xdr:sp>
    <xdr:clientData/>
  </xdr:oneCellAnchor>
  <xdr:oneCellAnchor>
    <xdr:from>
      <xdr:col>1</xdr:col>
      <xdr:colOff>0</xdr:colOff>
      <xdr:row>44</xdr:row>
      <xdr:rowOff>133350</xdr:rowOff>
    </xdr:from>
    <xdr:ext cx="5743575" cy="419100"/>
    <xdr:sp>
      <xdr:nvSpPr>
        <xdr:cNvPr id="6" name="TextBox 6"/>
        <xdr:cNvSpPr txBox="1">
          <a:spLocks noChangeArrowheads="1"/>
        </xdr:cNvSpPr>
      </xdr:nvSpPr>
      <xdr:spPr>
        <a:xfrm>
          <a:off x="295275" y="7258050"/>
          <a:ext cx="574357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quarter.</a:t>
          </a:r>
        </a:p>
      </xdr:txBody>
    </xdr:sp>
    <xdr:clientData/>
  </xdr:oneCellAnchor>
  <xdr:oneCellAnchor>
    <xdr:from>
      <xdr:col>1</xdr:col>
      <xdr:colOff>0</xdr:colOff>
      <xdr:row>92</xdr:row>
      <xdr:rowOff>0</xdr:rowOff>
    </xdr:from>
    <xdr:ext cx="5734050" cy="228600"/>
    <xdr:sp>
      <xdr:nvSpPr>
        <xdr:cNvPr id="7" name="TextBox 7"/>
        <xdr:cNvSpPr txBox="1">
          <a:spLocks noChangeArrowheads="1"/>
        </xdr:cNvSpPr>
      </xdr:nvSpPr>
      <xdr:spPr>
        <a:xfrm>
          <a:off x="295275" y="14954250"/>
          <a:ext cx="57340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95</xdr:row>
      <xdr:rowOff>0</xdr:rowOff>
    </xdr:from>
    <xdr:ext cx="5724525" cy="247650"/>
    <xdr:sp>
      <xdr:nvSpPr>
        <xdr:cNvPr id="8" name="TextBox 8"/>
        <xdr:cNvSpPr txBox="1">
          <a:spLocks noChangeArrowheads="1"/>
        </xdr:cNvSpPr>
      </xdr:nvSpPr>
      <xdr:spPr>
        <a:xfrm>
          <a:off x="304800" y="15440025"/>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1</xdr:col>
      <xdr:colOff>0</xdr:colOff>
      <xdr:row>98</xdr:row>
      <xdr:rowOff>19050</xdr:rowOff>
    </xdr:from>
    <xdr:ext cx="5734050" cy="428625"/>
    <xdr:sp>
      <xdr:nvSpPr>
        <xdr:cNvPr id="9" name="TextBox 9"/>
        <xdr:cNvSpPr txBox="1">
          <a:spLocks noChangeArrowheads="1"/>
        </xdr:cNvSpPr>
      </xdr:nvSpPr>
      <xdr:spPr>
        <a:xfrm>
          <a:off x="295275" y="15944850"/>
          <a:ext cx="573405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 interim ordinary dividend is recommended for the current financial quarter ended 31 March 2008
(31 March 2007: Nil).</a:t>
          </a:r>
        </a:p>
      </xdr:txBody>
    </xdr:sp>
    <xdr:clientData/>
  </xdr:oneCellAnchor>
  <xdr:oneCellAnchor>
    <xdr:from>
      <xdr:col>0</xdr:col>
      <xdr:colOff>285750</xdr:colOff>
      <xdr:row>104</xdr:row>
      <xdr:rowOff>0</xdr:rowOff>
    </xdr:from>
    <xdr:ext cx="5743575" cy="504825"/>
    <xdr:sp>
      <xdr:nvSpPr>
        <xdr:cNvPr id="10" name="TextBox 10"/>
        <xdr:cNvSpPr txBox="1">
          <a:spLocks noChangeArrowheads="1"/>
        </xdr:cNvSpPr>
      </xdr:nvSpPr>
      <xdr:spPr>
        <a:xfrm>
          <a:off x="285750" y="16897350"/>
          <a:ext cx="57435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121</xdr:row>
      <xdr:rowOff>152400</xdr:rowOff>
    </xdr:from>
    <xdr:ext cx="5743575" cy="342900"/>
    <xdr:sp>
      <xdr:nvSpPr>
        <xdr:cNvPr id="11" name="TextBox 11"/>
        <xdr:cNvSpPr txBox="1">
          <a:spLocks noChangeArrowheads="1"/>
        </xdr:cNvSpPr>
      </xdr:nvSpPr>
      <xdr:spPr>
        <a:xfrm>
          <a:off x="304800" y="19802475"/>
          <a:ext cx="57435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28 May 2008. </a:t>
          </a:r>
        </a:p>
      </xdr:txBody>
    </xdr:sp>
    <xdr:clientData/>
  </xdr:oneCellAnchor>
  <xdr:oneCellAnchor>
    <xdr:from>
      <xdr:col>0</xdr:col>
      <xdr:colOff>9525</xdr:colOff>
      <xdr:row>4</xdr:row>
      <xdr:rowOff>76200</xdr:rowOff>
    </xdr:from>
    <xdr:ext cx="6019800" cy="352425"/>
    <xdr:sp>
      <xdr:nvSpPr>
        <xdr:cNvPr id="12" name="TextBox 12"/>
        <xdr:cNvSpPr txBox="1">
          <a:spLocks noChangeArrowheads="1"/>
        </xdr:cNvSpPr>
      </xdr:nvSpPr>
      <xdr:spPr>
        <a:xfrm>
          <a:off x="9525" y="723900"/>
          <a:ext cx="6019800"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89</xdr:row>
      <xdr:rowOff>19050</xdr:rowOff>
    </xdr:from>
    <xdr:ext cx="5648325" cy="247650"/>
    <xdr:sp>
      <xdr:nvSpPr>
        <xdr:cNvPr id="13" name="TextBox 13"/>
        <xdr:cNvSpPr txBox="1">
          <a:spLocks noChangeArrowheads="1"/>
        </xdr:cNvSpPr>
      </xdr:nvSpPr>
      <xdr:spPr>
        <a:xfrm>
          <a:off x="285750" y="14487525"/>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PCB%20310308%20re%20typ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ORATE"/>
      <sheetName val="graph"/>
      <sheetName val="IS"/>
      <sheetName val="ac"/>
      <sheetName val="bod"/>
      <sheetName val="cum"/>
      <sheetName val="jan"/>
      <sheetName val="mar-b"/>
      <sheetName val="var-qtr"/>
      <sheetName val="mar"/>
      <sheetName val="BS"/>
      <sheetName val="var-grp"/>
      <sheetName val="BS (work)"/>
      <sheetName val="bs 310306"/>
      <sheetName val="EQUITY"/>
      <sheetName val="schedule 2"/>
      <sheetName val="CASHFLOW"/>
      <sheetName val="workings cf"/>
      <sheetName val="Part A"/>
      <sheetName val="Part B"/>
      <sheetName val="ppe2"/>
      <sheetName val="PPE"/>
      <sheetName val="schedule"/>
      <sheetName val="PArt A2"/>
      <sheetName val="Sheet1"/>
      <sheetName val="IMPAIRMENT"/>
    </sheetNames>
    <sheetDataSet>
      <sheetData sheetId="2">
        <row r="35">
          <cell r="F35">
            <v>2375</v>
          </cell>
          <cell r="H35">
            <v>5725</v>
          </cell>
        </row>
      </sheetData>
      <sheetData sheetId="5">
        <row r="26">
          <cell r="O26">
            <v>780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73"/>
  <sheetViews>
    <sheetView tabSelected="1" workbookViewId="0" topLeftCell="A1">
      <selection activeCell="A1" sqref="A1"/>
    </sheetView>
  </sheetViews>
  <sheetFormatPr defaultColWidth="9.140625" defaultRowHeight="12.75"/>
  <cols>
    <col min="1" max="1" width="3.8515625" style="34" customWidth="1"/>
    <col min="2" max="2" width="46.8515625" style="34" customWidth="1"/>
    <col min="3" max="3" width="7.421875" style="52" customWidth="1"/>
    <col min="4" max="4" width="11.421875" style="34" customWidth="1"/>
    <col min="5" max="5" width="2.28125" style="34" customWidth="1"/>
    <col min="6" max="6" width="14.140625" style="34" customWidth="1"/>
    <col min="7" max="7" width="11.57421875" style="34" customWidth="1"/>
    <col min="8" max="16384" width="9.140625" style="34" customWidth="1"/>
  </cols>
  <sheetData>
    <row r="1" ht="15">
      <c r="A1" s="51" t="s">
        <v>71</v>
      </c>
    </row>
    <row r="2" ht="14.25">
      <c r="A2" s="4" t="s">
        <v>1</v>
      </c>
    </row>
    <row r="3" spans="1:2" ht="15">
      <c r="A3" s="51" t="s">
        <v>166</v>
      </c>
      <c r="B3" s="51"/>
    </row>
    <row r="4" spans="1:2" ht="15">
      <c r="A4" s="51" t="s">
        <v>167</v>
      </c>
      <c r="B4" s="51"/>
    </row>
    <row r="5" spans="1:6" ht="15">
      <c r="A5" s="4" t="s">
        <v>120</v>
      </c>
      <c r="B5" s="51"/>
      <c r="D5" s="53" t="s">
        <v>168</v>
      </c>
      <c r="E5" s="53"/>
      <c r="F5" s="53" t="s">
        <v>168</v>
      </c>
    </row>
    <row r="6" spans="3:6" ht="15">
      <c r="C6" s="54" t="s">
        <v>150</v>
      </c>
      <c r="D6" s="53" t="s">
        <v>80</v>
      </c>
      <c r="E6" s="53"/>
      <c r="F6" s="53" t="s">
        <v>109</v>
      </c>
    </row>
    <row r="7" spans="1:6" ht="15">
      <c r="A7" s="51"/>
      <c r="B7" s="51"/>
      <c r="D7" s="53" t="s">
        <v>27</v>
      </c>
      <c r="E7" s="53"/>
      <c r="F7" s="53" t="s">
        <v>27</v>
      </c>
    </row>
    <row r="8" spans="2:6" ht="12" customHeight="1">
      <c r="B8" s="51"/>
      <c r="F8" s="53"/>
    </row>
    <row r="9" spans="1:6" ht="15">
      <c r="A9" s="51" t="s">
        <v>169</v>
      </c>
      <c r="B9" s="51"/>
      <c r="F9" s="53"/>
    </row>
    <row r="10" spans="1:6" ht="14.25">
      <c r="A10" s="34" t="s">
        <v>170</v>
      </c>
      <c r="C10" s="52" t="s">
        <v>101</v>
      </c>
      <c r="D10" s="55">
        <v>70301</v>
      </c>
      <c r="E10" s="55"/>
      <c r="F10" s="55">
        <v>70433</v>
      </c>
    </row>
    <row r="11" spans="1:6" ht="14.25">
      <c r="A11" s="34" t="s">
        <v>171</v>
      </c>
      <c r="D11" s="55">
        <v>65426</v>
      </c>
      <c r="E11" s="55"/>
      <c r="F11" s="55">
        <v>64457</v>
      </c>
    </row>
    <row r="12" spans="1:6" ht="14.25">
      <c r="A12" s="34" t="s">
        <v>172</v>
      </c>
      <c r="D12" s="55">
        <v>25954</v>
      </c>
      <c r="E12" s="55"/>
      <c r="F12" s="55">
        <v>26038</v>
      </c>
    </row>
    <row r="13" spans="1:6" ht="14.25">
      <c r="A13" s="34" t="s">
        <v>173</v>
      </c>
      <c r="D13" s="55">
        <v>33295</v>
      </c>
      <c r="E13" s="55"/>
      <c r="F13" s="55">
        <v>33295</v>
      </c>
    </row>
    <row r="14" spans="1:6" ht="14.25">
      <c r="A14" s="34" t="s">
        <v>174</v>
      </c>
      <c r="C14" s="52" t="s">
        <v>105</v>
      </c>
      <c r="D14" s="55">
        <v>1991</v>
      </c>
      <c r="E14" s="56"/>
      <c r="F14" s="55">
        <v>22668</v>
      </c>
    </row>
    <row r="15" spans="1:6" ht="14.25">
      <c r="A15" s="34" t="s">
        <v>175</v>
      </c>
      <c r="D15" s="55">
        <v>23811</v>
      </c>
      <c r="E15" s="56"/>
      <c r="F15" s="55">
        <v>23811</v>
      </c>
    </row>
    <row r="16" spans="1:6" ht="14.25">
      <c r="A16" s="34" t="s">
        <v>176</v>
      </c>
      <c r="D16" s="55">
        <v>1009</v>
      </c>
      <c r="E16" s="56"/>
      <c r="F16" s="55">
        <v>1009</v>
      </c>
    </row>
    <row r="17" spans="4:6" ht="14.25">
      <c r="D17" s="57">
        <f>SUM(D8:D16)</f>
        <v>221787</v>
      </c>
      <c r="E17" s="56"/>
      <c r="F17" s="57">
        <f>SUM(F8:F16)</f>
        <v>241711</v>
      </c>
    </row>
    <row r="18" spans="4:6" ht="4.5" customHeight="1">
      <c r="D18" s="58"/>
      <c r="E18" s="56"/>
      <c r="F18" s="58"/>
    </row>
    <row r="19" spans="1:6" ht="15">
      <c r="A19" s="51" t="s">
        <v>177</v>
      </c>
      <c r="B19" s="51"/>
      <c r="D19" s="56"/>
      <c r="E19" s="56"/>
      <c r="F19" s="56"/>
    </row>
    <row r="20" spans="1:6" ht="14.25">
      <c r="A20" s="34" t="s">
        <v>178</v>
      </c>
      <c r="D20" s="56">
        <v>131745</v>
      </c>
      <c r="E20" s="56"/>
      <c r="F20" s="56">
        <v>129856</v>
      </c>
    </row>
    <row r="21" spans="1:6" ht="14.25">
      <c r="A21" s="34" t="s">
        <v>179</v>
      </c>
      <c r="D21" s="56">
        <v>12837</v>
      </c>
      <c r="E21" s="56"/>
      <c r="F21" s="56">
        <v>11633</v>
      </c>
    </row>
    <row r="22" spans="1:6" ht="14.25">
      <c r="A22" s="34" t="s">
        <v>180</v>
      </c>
      <c r="D22" s="56">
        <v>170194</v>
      </c>
      <c r="E22" s="56"/>
      <c r="F22" s="56">
        <v>174568</v>
      </c>
    </row>
    <row r="23" spans="1:6" ht="14.25">
      <c r="A23" s="34" t="s">
        <v>181</v>
      </c>
      <c r="D23" s="56">
        <v>1539</v>
      </c>
      <c r="E23" s="56"/>
      <c r="F23" s="56">
        <v>1536</v>
      </c>
    </row>
    <row r="24" spans="1:6" ht="14.25">
      <c r="A24" s="34" t="s">
        <v>182</v>
      </c>
      <c r="D24" s="56">
        <v>3441</v>
      </c>
      <c r="E24" s="56"/>
      <c r="F24" s="56">
        <v>3380</v>
      </c>
    </row>
    <row r="25" spans="1:6" ht="14.25">
      <c r="A25" s="34" t="s">
        <v>142</v>
      </c>
      <c r="D25" s="59">
        <v>88428</v>
      </c>
      <c r="E25" s="56"/>
      <c r="F25" s="59">
        <v>64883</v>
      </c>
    </row>
    <row r="26" spans="4:6" ht="14.25">
      <c r="D26" s="58">
        <f>SUM(D20:D25)</f>
        <v>408184</v>
      </c>
      <c r="E26" s="58"/>
      <c r="F26" s="58">
        <f>SUM(F20:F25)</f>
        <v>385856</v>
      </c>
    </row>
    <row r="27" spans="1:6" ht="14.25">
      <c r="A27" s="34" t="s">
        <v>183</v>
      </c>
      <c r="D27" s="58"/>
      <c r="E27" s="56"/>
      <c r="F27" s="58"/>
    </row>
    <row r="28" spans="1:6" ht="14.25">
      <c r="A28" s="34" t="s">
        <v>184</v>
      </c>
      <c r="B28" s="34" t="s">
        <v>185</v>
      </c>
      <c r="D28" s="56">
        <v>4272</v>
      </c>
      <c r="E28" s="56"/>
      <c r="F28" s="56">
        <v>4272</v>
      </c>
    </row>
    <row r="29" spans="1:6" ht="15">
      <c r="A29" s="51"/>
      <c r="D29" s="57">
        <f>D26+D28</f>
        <v>412456</v>
      </c>
      <c r="E29" s="56"/>
      <c r="F29" s="57">
        <f>F26+F28</f>
        <v>390128</v>
      </c>
    </row>
    <row r="30" spans="1:6" ht="4.5" customHeight="1">
      <c r="A30" s="51"/>
      <c r="D30" s="56"/>
      <c r="E30" s="56"/>
      <c r="F30" s="56"/>
    </row>
    <row r="31" spans="1:6" ht="15.75" thickBot="1">
      <c r="A31" s="51" t="s">
        <v>186</v>
      </c>
      <c r="D31" s="60">
        <f>D17+D29</f>
        <v>634243</v>
      </c>
      <c r="F31" s="60">
        <f>F17+F29</f>
        <v>631839</v>
      </c>
    </row>
    <row r="32" ht="4.5" customHeight="1"/>
    <row r="33" spans="1:6" ht="15">
      <c r="A33" s="51" t="s">
        <v>187</v>
      </c>
      <c r="B33" s="51"/>
      <c r="D33" s="56"/>
      <c r="E33" s="56"/>
      <c r="F33" s="56"/>
    </row>
    <row r="34" spans="1:6" ht="5.25" customHeight="1">
      <c r="A34" s="51"/>
      <c r="B34" s="51"/>
      <c r="D34" s="56"/>
      <c r="E34" s="56"/>
      <c r="F34" s="56"/>
    </row>
    <row r="35" spans="1:6" ht="15">
      <c r="A35" s="51" t="s">
        <v>188</v>
      </c>
      <c r="B35" s="51"/>
      <c r="D35" s="56"/>
      <c r="E35" s="56"/>
      <c r="F35" s="56"/>
    </row>
    <row r="36" spans="1:6" ht="15">
      <c r="A36" s="51"/>
      <c r="B36" s="51" t="s">
        <v>189</v>
      </c>
      <c r="D36" s="56"/>
      <c r="E36" s="56"/>
      <c r="F36" s="56"/>
    </row>
    <row r="37" spans="1:6" ht="14.25">
      <c r="A37" s="34" t="s">
        <v>190</v>
      </c>
      <c r="D37" s="56">
        <v>100000</v>
      </c>
      <c r="E37" s="56"/>
      <c r="F37" s="56">
        <v>100000</v>
      </c>
    </row>
    <row r="38" spans="1:6" ht="14.25">
      <c r="A38" s="34" t="s">
        <v>191</v>
      </c>
      <c r="D38" s="56">
        <v>172770</v>
      </c>
      <c r="E38" s="56"/>
      <c r="F38" s="56">
        <v>172770</v>
      </c>
    </row>
    <row r="39" spans="1:8" ht="14.25">
      <c r="A39" s="34" t="s">
        <v>192</v>
      </c>
      <c r="D39" s="59">
        <v>100241</v>
      </c>
      <c r="E39" s="56"/>
      <c r="F39" s="59">
        <v>97866</v>
      </c>
      <c r="H39" s="56"/>
    </row>
    <row r="40" spans="4:6" ht="14.25">
      <c r="D40" s="56">
        <f>SUM(D36:D39)</f>
        <v>373011</v>
      </c>
      <c r="E40" s="56"/>
      <c r="F40" s="56">
        <f>SUM(F36:F39)</f>
        <v>370636</v>
      </c>
    </row>
    <row r="41" spans="1:8" ht="14.25">
      <c r="A41" s="34" t="s">
        <v>193</v>
      </c>
      <c r="D41" s="56">
        <v>73930</v>
      </c>
      <c r="E41" s="56"/>
      <c r="F41" s="56">
        <v>71986</v>
      </c>
      <c r="G41" s="56"/>
      <c r="H41" s="56"/>
    </row>
    <row r="42" spans="1:6" ht="15">
      <c r="A42" s="51" t="s">
        <v>194</v>
      </c>
      <c r="D42" s="57">
        <f>SUM(D40:D41)</f>
        <v>446941</v>
      </c>
      <c r="E42" s="56"/>
      <c r="F42" s="57">
        <f>SUM(F40:F41)</f>
        <v>442622</v>
      </c>
    </row>
    <row r="43" spans="4:6" ht="6" customHeight="1">
      <c r="D43" s="56"/>
      <c r="E43" s="56"/>
      <c r="F43" s="56"/>
    </row>
    <row r="44" spans="1:6" ht="15">
      <c r="A44" s="51" t="s">
        <v>195</v>
      </c>
      <c r="D44" s="56"/>
      <c r="E44" s="56"/>
      <c r="F44" s="56"/>
    </row>
    <row r="45" spans="1:6" ht="14.25">
      <c r="A45" s="34" t="s">
        <v>36</v>
      </c>
      <c r="C45" s="52" t="s">
        <v>35</v>
      </c>
      <c r="D45" s="56">
        <v>55506</v>
      </c>
      <c r="E45" s="56"/>
      <c r="F45" s="56">
        <v>55506</v>
      </c>
    </row>
    <row r="46" spans="1:6" ht="14.25">
      <c r="A46" s="34" t="s">
        <v>196</v>
      </c>
      <c r="D46" s="56">
        <v>1496</v>
      </c>
      <c r="E46" s="56"/>
      <c r="F46" s="56">
        <v>1496</v>
      </c>
    </row>
    <row r="47" spans="1:6" ht="14.25">
      <c r="A47" s="34" t="s">
        <v>197</v>
      </c>
      <c r="D47" s="56">
        <v>5577</v>
      </c>
      <c r="E47" s="56"/>
      <c r="F47" s="56">
        <v>5447</v>
      </c>
    </row>
    <row r="48" spans="4:6" ht="14.25">
      <c r="D48" s="57">
        <f>SUM(D44:D47)</f>
        <v>62579</v>
      </c>
      <c r="E48" s="56"/>
      <c r="F48" s="57">
        <f>SUM(F44:F47)</f>
        <v>62449</v>
      </c>
    </row>
    <row r="49" spans="4:6" ht="3.75" customHeight="1">
      <c r="D49" s="58"/>
      <c r="E49" s="56"/>
      <c r="F49" s="58"/>
    </row>
    <row r="50" spans="1:6" ht="15">
      <c r="A50" s="51" t="s">
        <v>198</v>
      </c>
      <c r="D50" s="58"/>
      <c r="F50" s="58"/>
    </row>
    <row r="51" spans="1:6" ht="14.25">
      <c r="A51" s="34" t="s">
        <v>196</v>
      </c>
      <c r="D51" s="58">
        <v>225</v>
      </c>
      <c r="F51" s="58">
        <v>121</v>
      </c>
    </row>
    <row r="52" spans="1:6" ht="14.25">
      <c r="A52" s="34" t="s">
        <v>36</v>
      </c>
      <c r="C52" s="52" t="s">
        <v>35</v>
      </c>
      <c r="D52" s="56">
        <v>67234</v>
      </c>
      <c r="E52" s="56"/>
      <c r="F52" s="56">
        <v>73023</v>
      </c>
    </row>
    <row r="53" spans="1:6" ht="14.25">
      <c r="A53" s="34" t="s">
        <v>199</v>
      </c>
      <c r="D53" s="56">
        <v>53546</v>
      </c>
      <c r="E53" s="56"/>
      <c r="F53" s="56">
        <v>50327</v>
      </c>
    </row>
    <row r="54" spans="1:6" ht="14.25">
      <c r="A54" s="34" t="s">
        <v>200</v>
      </c>
      <c r="D54" s="58">
        <v>3492</v>
      </c>
      <c r="E54" s="58"/>
      <c r="F54" s="58">
        <v>2767</v>
      </c>
    </row>
    <row r="55" spans="1:6" ht="14.25">
      <c r="A55" s="34" t="s">
        <v>235</v>
      </c>
      <c r="D55" s="56">
        <v>226</v>
      </c>
      <c r="E55" s="56"/>
      <c r="F55" s="56">
        <v>530</v>
      </c>
    </row>
    <row r="56" spans="4:6" ht="14.25">
      <c r="D56" s="57">
        <f>SUM(D51:D55)</f>
        <v>124723</v>
      </c>
      <c r="E56" s="56"/>
      <c r="F56" s="57">
        <f>SUM(F51:F55)</f>
        <v>126768</v>
      </c>
    </row>
    <row r="57" spans="4:6" ht="3.75" customHeight="1">
      <c r="D57" s="56"/>
      <c r="E57" s="56"/>
      <c r="F57" s="56"/>
    </row>
    <row r="58" spans="1:6" ht="15">
      <c r="A58" s="51" t="s">
        <v>201</v>
      </c>
      <c r="D58" s="59">
        <f>D48+D56</f>
        <v>187302</v>
      </c>
      <c r="E58" s="58"/>
      <c r="F58" s="59">
        <f>F48+F56</f>
        <v>189217</v>
      </c>
    </row>
    <row r="59" spans="1:6" ht="4.5" customHeight="1">
      <c r="A59" s="51"/>
      <c r="D59" s="56"/>
      <c r="E59" s="56"/>
      <c r="F59" s="56"/>
    </row>
    <row r="60" spans="1:6" ht="15.75" thickBot="1">
      <c r="A60" s="51" t="s">
        <v>236</v>
      </c>
      <c r="D60" s="60">
        <f>D42+D58</f>
        <v>634243</v>
      </c>
      <c r="E60" s="58"/>
      <c r="F60" s="60">
        <f>F42+F58</f>
        <v>631839</v>
      </c>
    </row>
    <row r="61" ht="14.25"/>
    <row r="62" ht="14.25"/>
    <row r="63" ht="14.25"/>
    <row r="64" ht="14.25"/>
    <row r="73" spans="4:6" ht="14.25">
      <c r="D73" s="56"/>
      <c r="F73" s="56"/>
    </row>
  </sheetData>
  <printOptions/>
  <pageMargins left="0.85" right="0.57" top="1.0899999999999999" bottom="0.16" header="0.41"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L68"/>
  <sheetViews>
    <sheetView workbookViewId="0" topLeftCell="A1">
      <selection activeCell="A1" sqref="A1"/>
    </sheetView>
  </sheetViews>
  <sheetFormatPr defaultColWidth="9.140625" defaultRowHeight="12.75"/>
  <cols>
    <col min="1" max="1" width="2.140625" style="42" customWidth="1"/>
    <col min="2" max="3" width="9.140625" style="42" customWidth="1"/>
    <col min="4" max="4" width="13.28125" style="42" customWidth="1"/>
    <col min="5" max="5" width="5.00390625" style="45" customWidth="1"/>
    <col min="6" max="6" width="15.00390625" style="45" customWidth="1"/>
    <col min="7" max="7" width="0.85546875" style="45" customWidth="1"/>
    <col min="8" max="8" width="20.57421875" style="45" customWidth="1"/>
    <col min="9" max="9" width="0.85546875" style="45" customWidth="1"/>
    <col min="10" max="10" width="15.57421875" style="45" customWidth="1"/>
    <col min="11" max="11" width="1.28515625" style="45" customWidth="1"/>
    <col min="12" max="12" width="19.7109375" style="45" customWidth="1"/>
    <col min="13" max="16384" width="9.140625" style="42" customWidth="1"/>
  </cols>
  <sheetData>
    <row r="1" ht="16.5">
      <c r="A1" s="41" t="s">
        <v>71</v>
      </c>
    </row>
    <row r="2" ht="16.5">
      <c r="A2" s="61" t="s">
        <v>1</v>
      </c>
    </row>
    <row r="3" ht="16.5">
      <c r="A3" s="41" t="s">
        <v>202</v>
      </c>
    </row>
    <row r="4" ht="16.5">
      <c r="A4" s="41" t="s">
        <v>119</v>
      </c>
    </row>
    <row r="5" ht="16.5">
      <c r="A5" s="61" t="s">
        <v>120</v>
      </c>
    </row>
    <row r="6" ht="16.5">
      <c r="A6" s="61"/>
    </row>
    <row r="7" spans="1:12" ht="16.5">
      <c r="A7" s="41"/>
      <c r="F7" s="80" t="s">
        <v>203</v>
      </c>
      <c r="G7" s="80"/>
      <c r="H7" s="80"/>
      <c r="I7" s="44"/>
      <c r="J7" s="80" t="s">
        <v>204</v>
      </c>
      <c r="K7" s="80"/>
      <c r="L7" s="80"/>
    </row>
    <row r="8" spans="1:12" ht="16.5">
      <c r="A8" s="41"/>
      <c r="F8" s="44" t="s">
        <v>205</v>
      </c>
      <c r="G8" s="44"/>
      <c r="H8" s="44" t="s">
        <v>206</v>
      </c>
      <c r="I8" s="44"/>
      <c r="J8" s="44" t="s">
        <v>205</v>
      </c>
      <c r="K8" s="44"/>
      <c r="L8" s="44" t="s">
        <v>206</v>
      </c>
    </row>
    <row r="9" spans="1:12" ht="16.5">
      <c r="A9" s="41"/>
      <c r="F9" s="44" t="s">
        <v>207</v>
      </c>
      <c r="G9" s="44"/>
      <c r="H9" s="62" t="s">
        <v>207</v>
      </c>
      <c r="J9" s="62" t="s">
        <v>207</v>
      </c>
      <c r="K9" s="44"/>
      <c r="L9" s="62" t="s">
        <v>207</v>
      </c>
    </row>
    <row r="10" spans="1:12" ht="16.5">
      <c r="A10" s="41"/>
      <c r="F10" s="62" t="s">
        <v>208</v>
      </c>
      <c r="G10" s="62"/>
      <c r="H10" s="62" t="s">
        <v>209</v>
      </c>
      <c r="J10" s="62" t="s">
        <v>210</v>
      </c>
      <c r="K10" s="62"/>
      <c r="L10" s="62" t="s">
        <v>209</v>
      </c>
    </row>
    <row r="11" spans="1:12" ht="16.5">
      <c r="A11" s="41"/>
      <c r="F11" s="62"/>
      <c r="G11" s="62"/>
      <c r="H11" s="62" t="s">
        <v>208</v>
      </c>
      <c r="J11" s="62"/>
      <c r="K11" s="62"/>
      <c r="L11" s="62" t="s">
        <v>211</v>
      </c>
    </row>
    <row r="12" spans="1:12" ht="16.5">
      <c r="A12" s="41"/>
      <c r="F12" s="63" t="s">
        <v>80</v>
      </c>
      <c r="G12" s="64"/>
      <c r="H12" s="63" t="s">
        <v>81</v>
      </c>
      <c r="J12" s="63" t="s">
        <v>80</v>
      </c>
      <c r="K12" s="64"/>
      <c r="L12" s="63" t="s">
        <v>81</v>
      </c>
    </row>
    <row r="13" spans="1:12" ht="16.5">
      <c r="A13" s="41"/>
      <c r="E13" s="44" t="s">
        <v>150</v>
      </c>
      <c r="F13" s="44" t="s">
        <v>212</v>
      </c>
      <c r="G13" s="44"/>
      <c r="H13" s="44" t="s">
        <v>212</v>
      </c>
      <c r="J13" s="44" t="s">
        <v>213</v>
      </c>
      <c r="K13" s="44"/>
      <c r="L13" s="44" t="s">
        <v>212</v>
      </c>
    </row>
    <row r="14" ht="16.5">
      <c r="A14" s="41"/>
    </row>
    <row r="15" spans="1:12" ht="16.5">
      <c r="A15" s="42" t="s">
        <v>214</v>
      </c>
      <c r="E15" s="45" t="s">
        <v>78</v>
      </c>
      <c r="F15" s="65">
        <v>20771</v>
      </c>
      <c r="G15" s="65"/>
      <c r="H15" s="65">
        <v>33165</v>
      </c>
      <c r="I15" s="66"/>
      <c r="J15" s="65">
        <f>F15</f>
        <v>20771</v>
      </c>
      <c r="K15" s="65"/>
      <c r="L15" s="65">
        <f>H15</f>
        <v>33165</v>
      </c>
    </row>
    <row r="16" spans="6:12" ht="16.5">
      <c r="F16" s="65"/>
      <c r="G16" s="65"/>
      <c r="H16" s="65"/>
      <c r="I16" s="66"/>
      <c r="J16" s="65"/>
      <c r="K16" s="65"/>
      <c r="L16" s="65"/>
    </row>
    <row r="17" spans="1:12" ht="16.5">
      <c r="A17" s="67" t="s">
        <v>215</v>
      </c>
      <c r="F17" s="68">
        <v>-8060</v>
      </c>
      <c r="G17" s="65"/>
      <c r="H17" s="68">
        <v>-15919</v>
      </c>
      <c r="I17" s="66"/>
      <c r="J17" s="68">
        <f>F17</f>
        <v>-8060</v>
      </c>
      <c r="K17" s="65"/>
      <c r="L17" s="68">
        <f>H17</f>
        <v>-15919</v>
      </c>
    </row>
    <row r="18" spans="1:12" ht="16.5">
      <c r="A18" s="67"/>
      <c r="F18" s="66"/>
      <c r="G18" s="65"/>
      <c r="H18" s="66"/>
      <c r="I18" s="66"/>
      <c r="J18" s="66"/>
      <c r="K18" s="65"/>
      <c r="L18" s="66"/>
    </row>
    <row r="19" spans="1:12" ht="16.5">
      <c r="A19" s="69" t="s">
        <v>216</v>
      </c>
      <c r="F19" s="66">
        <f>SUM(F15:F17)</f>
        <v>12711</v>
      </c>
      <c r="G19" s="65"/>
      <c r="H19" s="65">
        <f>H15+H17</f>
        <v>17246</v>
      </c>
      <c r="I19" s="66"/>
      <c r="J19" s="66">
        <f>SUM(J15:J17)</f>
        <v>12711</v>
      </c>
      <c r="K19" s="65"/>
      <c r="L19" s="65">
        <f>L15+L17</f>
        <v>17246</v>
      </c>
    </row>
    <row r="20" spans="1:12" ht="16.5">
      <c r="A20" s="69"/>
      <c r="F20" s="65"/>
      <c r="G20" s="65"/>
      <c r="H20" s="65"/>
      <c r="I20" s="66"/>
      <c r="J20" s="65"/>
      <c r="K20" s="65"/>
      <c r="L20" s="65"/>
    </row>
    <row r="21" spans="1:12" ht="16.5">
      <c r="A21" s="67" t="s">
        <v>217</v>
      </c>
      <c r="F21" s="65">
        <v>815</v>
      </c>
      <c r="G21" s="65"/>
      <c r="H21" s="65">
        <v>2052</v>
      </c>
      <c r="I21" s="66"/>
      <c r="J21" s="65">
        <f>F21</f>
        <v>815</v>
      </c>
      <c r="K21" s="65"/>
      <c r="L21" s="65">
        <f>H21</f>
        <v>2052</v>
      </c>
    </row>
    <row r="22" spans="6:12" ht="16.5">
      <c r="F22" s="65"/>
      <c r="G22" s="65"/>
      <c r="H22" s="65"/>
      <c r="I22" s="66"/>
      <c r="J22" s="65"/>
      <c r="K22" s="65"/>
      <c r="L22" s="65"/>
    </row>
    <row r="23" spans="1:12" ht="16.5">
      <c r="A23" s="67" t="s">
        <v>218</v>
      </c>
      <c r="F23" s="65">
        <v>-6891</v>
      </c>
      <c r="G23" s="65"/>
      <c r="H23" s="65">
        <v>-5362</v>
      </c>
      <c r="I23" s="66"/>
      <c r="J23" s="65">
        <f>F23</f>
        <v>-6891</v>
      </c>
      <c r="K23" s="65"/>
      <c r="L23" s="65">
        <f>H23</f>
        <v>-5362</v>
      </c>
    </row>
    <row r="24" spans="1:12" ht="16.5">
      <c r="A24" s="67" t="s">
        <v>219</v>
      </c>
      <c r="F24" s="65">
        <v>-1257</v>
      </c>
      <c r="G24" s="65"/>
      <c r="H24" s="65">
        <v>-1360</v>
      </c>
      <c r="I24" s="66"/>
      <c r="J24" s="65">
        <f>F24</f>
        <v>-1257</v>
      </c>
      <c r="K24" s="65"/>
      <c r="L24" s="65">
        <f>H24</f>
        <v>-1360</v>
      </c>
    </row>
    <row r="25" spans="1:12" ht="16.5">
      <c r="A25" s="67" t="s">
        <v>220</v>
      </c>
      <c r="F25" s="70">
        <v>780</v>
      </c>
      <c r="G25" s="70"/>
      <c r="H25" s="70">
        <v>285</v>
      </c>
      <c r="I25" s="71"/>
      <c r="J25" s="70">
        <f>F25</f>
        <v>780</v>
      </c>
      <c r="K25" s="70"/>
      <c r="L25" s="70">
        <f>H25</f>
        <v>285</v>
      </c>
    </row>
    <row r="26" spans="6:12" ht="16.5">
      <c r="F26" s="68"/>
      <c r="G26" s="65"/>
      <c r="H26" s="72"/>
      <c r="I26" s="71"/>
      <c r="J26" s="72"/>
      <c r="K26" s="70"/>
      <c r="L26" s="72"/>
    </row>
    <row r="27" spans="1:12" ht="16.5">
      <c r="A27" s="69" t="s">
        <v>122</v>
      </c>
      <c r="E27" s="45" t="s">
        <v>78</v>
      </c>
      <c r="F27" s="65">
        <f>SUM(F19:F26)</f>
        <v>6158</v>
      </c>
      <c r="G27" s="65"/>
      <c r="H27" s="70">
        <f>SUM(H19:H26)</f>
        <v>12861</v>
      </c>
      <c r="I27" s="71"/>
      <c r="J27" s="70">
        <f>SUM(J19:J26)</f>
        <v>6158</v>
      </c>
      <c r="K27" s="70"/>
      <c r="L27" s="70">
        <f>SUM(L19:L26)</f>
        <v>12861</v>
      </c>
    </row>
    <row r="28" spans="1:12" ht="16.5">
      <c r="A28" s="69"/>
      <c r="F28" s="65"/>
      <c r="G28" s="65"/>
      <c r="H28" s="70"/>
      <c r="I28" s="71"/>
      <c r="J28" s="70"/>
      <c r="K28" s="70"/>
      <c r="L28" s="70"/>
    </row>
    <row r="29" spans="1:12" ht="16.5">
      <c r="A29" s="67" t="s">
        <v>12</v>
      </c>
      <c r="E29" s="45" t="s">
        <v>11</v>
      </c>
      <c r="F29" s="65">
        <v>-1839</v>
      </c>
      <c r="G29" s="65"/>
      <c r="H29" s="70">
        <v>-3536</v>
      </c>
      <c r="I29" s="71"/>
      <c r="J29" s="70">
        <f>F29</f>
        <v>-1839</v>
      </c>
      <c r="K29" s="70"/>
      <c r="L29" s="70">
        <f>H29</f>
        <v>-3536</v>
      </c>
    </row>
    <row r="30" spans="6:12" ht="16.5">
      <c r="F30" s="68"/>
      <c r="G30" s="65"/>
      <c r="H30" s="68"/>
      <c r="I30" s="71"/>
      <c r="J30" s="68"/>
      <c r="K30" s="70"/>
      <c r="L30" s="68"/>
    </row>
    <row r="31" spans="1:12" ht="17.25" thickBot="1">
      <c r="A31" s="69" t="s">
        <v>221</v>
      </c>
      <c r="B31" s="41"/>
      <c r="F31" s="73">
        <f>SUM(F27:F29)</f>
        <v>4319</v>
      </c>
      <c r="G31" s="65"/>
      <c r="H31" s="73">
        <f>SUM(H27:H29)</f>
        <v>9325</v>
      </c>
      <c r="I31" s="66"/>
      <c r="J31" s="73">
        <f>SUM(J27:J29)</f>
        <v>4319</v>
      </c>
      <c r="K31" s="65"/>
      <c r="L31" s="73">
        <f>SUM(L27:L29)</f>
        <v>9325</v>
      </c>
    </row>
    <row r="32" spans="2:12" ht="16.5">
      <c r="B32" s="41"/>
      <c r="F32" s="65"/>
      <c r="G32" s="65"/>
      <c r="H32" s="65"/>
      <c r="I32" s="66"/>
      <c r="J32" s="65"/>
      <c r="K32" s="65"/>
      <c r="L32" s="65"/>
    </row>
    <row r="33" spans="1:12" ht="16.5">
      <c r="A33" s="67"/>
      <c r="F33" s="65"/>
      <c r="G33" s="65"/>
      <c r="H33" s="65"/>
      <c r="I33" s="66"/>
      <c r="J33" s="65"/>
      <c r="K33" s="65"/>
      <c r="L33" s="65"/>
    </row>
    <row r="34" spans="1:12" ht="16.5">
      <c r="A34" s="42" t="s">
        <v>222</v>
      </c>
      <c r="F34" s="65"/>
      <c r="G34" s="65"/>
      <c r="H34" s="65"/>
      <c r="I34" s="66"/>
      <c r="J34" s="65"/>
      <c r="K34" s="65"/>
      <c r="L34" s="65"/>
    </row>
    <row r="35" spans="1:12" ht="16.5">
      <c r="A35" s="42" t="s">
        <v>223</v>
      </c>
      <c r="F35" s="65">
        <v>2375</v>
      </c>
      <c r="G35" s="65"/>
      <c r="H35" s="65">
        <v>5725</v>
      </c>
      <c r="I35" s="66"/>
      <c r="J35" s="65">
        <f>F35</f>
        <v>2375</v>
      </c>
      <c r="K35" s="65"/>
      <c r="L35" s="65">
        <f>H35</f>
        <v>5725</v>
      </c>
    </row>
    <row r="36" spans="1:12" ht="16.5">
      <c r="A36" s="42" t="s">
        <v>193</v>
      </c>
      <c r="F36" s="65">
        <v>1944</v>
      </c>
      <c r="G36" s="65"/>
      <c r="H36" s="65">
        <v>3600</v>
      </c>
      <c r="I36" s="66"/>
      <c r="J36" s="65">
        <f>F36</f>
        <v>1944</v>
      </c>
      <c r="K36" s="65"/>
      <c r="L36" s="65">
        <f>H36</f>
        <v>3600</v>
      </c>
    </row>
    <row r="37" spans="6:12" ht="17.25" thickBot="1">
      <c r="F37" s="74">
        <f>F35+F36</f>
        <v>4319</v>
      </c>
      <c r="G37" s="65"/>
      <c r="H37" s="74">
        <f>H35+H36</f>
        <v>9325</v>
      </c>
      <c r="I37" s="66"/>
      <c r="J37" s="74">
        <f>J35+J36</f>
        <v>4319</v>
      </c>
      <c r="K37" s="65"/>
      <c r="L37" s="74">
        <f>L35+L36</f>
        <v>9325</v>
      </c>
    </row>
    <row r="38" spans="6:12" ht="16.5">
      <c r="F38" s="66"/>
      <c r="G38" s="65"/>
      <c r="H38" s="66"/>
      <c r="I38" s="66"/>
      <c r="J38" s="66"/>
      <c r="K38" s="65"/>
      <c r="L38" s="66"/>
    </row>
    <row r="39" spans="1:12" ht="16.5">
      <c r="A39" s="41" t="s">
        <v>224</v>
      </c>
      <c r="F39" s="65"/>
      <c r="G39" s="65"/>
      <c r="H39" s="65"/>
      <c r="I39" s="66"/>
      <c r="J39" s="65"/>
      <c r="K39" s="65"/>
      <c r="L39" s="65"/>
    </row>
    <row r="40" spans="2:12" ht="16.5">
      <c r="B40" s="41" t="s">
        <v>225</v>
      </c>
      <c r="F40" s="65"/>
      <c r="G40" s="65"/>
      <c r="H40" s="65"/>
      <c r="I40" s="66"/>
      <c r="J40" s="65"/>
      <c r="K40" s="65"/>
      <c r="L40" s="65"/>
    </row>
    <row r="41" spans="2:12" ht="16.5">
      <c r="B41" s="41"/>
      <c r="F41" s="65"/>
      <c r="G41" s="65"/>
      <c r="H41" s="65"/>
      <c r="I41" s="66"/>
      <c r="J41" s="65"/>
      <c r="K41" s="65"/>
      <c r="L41" s="65"/>
    </row>
    <row r="42" spans="2:12" ht="16.5">
      <c r="B42" s="41"/>
      <c r="F42" s="65"/>
      <c r="G42" s="65"/>
      <c r="H42" s="65"/>
      <c r="I42" s="66"/>
      <c r="J42" s="65"/>
      <c r="K42" s="65"/>
      <c r="L42" s="65"/>
    </row>
    <row r="43" spans="1:12" ht="17.25" thickBot="1">
      <c r="A43" s="67" t="s">
        <v>226</v>
      </c>
      <c r="E43" s="45" t="s">
        <v>56</v>
      </c>
      <c r="F43" s="75">
        <f>F35/100000*100</f>
        <v>2.375</v>
      </c>
      <c r="G43" s="76"/>
      <c r="H43" s="77">
        <f>H35/100000*100</f>
        <v>5.7250000000000005</v>
      </c>
      <c r="I43" s="78"/>
      <c r="J43" s="75">
        <f>J35/100000*100</f>
        <v>2.375</v>
      </c>
      <c r="K43" s="76"/>
      <c r="L43" s="77">
        <f>L35/100000*100</f>
        <v>5.7250000000000005</v>
      </c>
    </row>
    <row r="44" ht="16.5">
      <c r="A44" s="67"/>
    </row>
    <row r="45" ht="16.5">
      <c r="A45" s="67"/>
    </row>
    <row r="46" ht="16.5">
      <c r="A46" s="67"/>
    </row>
    <row r="47" ht="16.5">
      <c r="A47" s="67"/>
    </row>
    <row r="48" ht="16.5">
      <c r="A48" s="67"/>
    </row>
    <row r="49" ht="16.5">
      <c r="A49" s="67"/>
    </row>
    <row r="50" ht="16.5">
      <c r="A50" s="67"/>
    </row>
    <row r="51" ht="16.5">
      <c r="A51" s="67"/>
    </row>
    <row r="62" ht="16.5">
      <c r="A62" s="67"/>
    </row>
    <row r="63" ht="16.5">
      <c r="A63" s="67"/>
    </row>
    <row r="64" ht="16.5">
      <c r="A64" s="67"/>
    </row>
    <row r="66" ht="16.5">
      <c r="A66" s="67"/>
    </row>
    <row r="67" ht="16.5">
      <c r="A67" s="67"/>
    </row>
    <row r="68" ht="16.5">
      <c r="A68" s="67"/>
    </row>
  </sheetData>
  <mergeCells count="2">
    <mergeCell ref="F7:H7"/>
    <mergeCell ref="J7:L7"/>
  </mergeCells>
  <printOptions/>
  <pageMargins left="0.47" right="0.16" top="1.01" bottom="0.13" header="0.5" footer="0.5"/>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3.421875" style="42" customWidth="1"/>
    <col min="2" max="2" width="25.140625" style="42" customWidth="1"/>
    <col min="3" max="3" width="6.57421875" style="42" customWidth="1"/>
    <col min="4" max="4" width="11.28125" style="42" customWidth="1"/>
    <col min="5" max="5" width="10.140625" style="42" customWidth="1"/>
    <col min="6" max="6" width="15.57421875" style="42" customWidth="1"/>
    <col min="7" max="7" width="11.57421875" style="42" customWidth="1"/>
    <col min="8" max="8" width="9.7109375" style="42" customWidth="1"/>
    <col min="9" max="9" width="11.00390625" style="42" customWidth="1"/>
    <col min="10" max="16384" width="9.140625" style="42" customWidth="1"/>
  </cols>
  <sheetData>
    <row r="1" ht="16.5">
      <c r="A1" s="41" t="s">
        <v>71</v>
      </c>
    </row>
    <row r="2" ht="16.5">
      <c r="A2" s="42" t="s">
        <v>1</v>
      </c>
    </row>
    <row r="3" ht="16.5">
      <c r="A3" s="41" t="s">
        <v>146</v>
      </c>
    </row>
    <row r="4" ht="16.5">
      <c r="A4" s="41" t="s">
        <v>119</v>
      </c>
    </row>
    <row r="5" ht="16.5">
      <c r="A5" s="42" t="s">
        <v>120</v>
      </c>
    </row>
    <row r="7" spans="3:9" ht="16.5">
      <c r="C7" s="41"/>
      <c r="D7" s="41" t="s">
        <v>147</v>
      </c>
      <c r="E7" s="41"/>
      <c r="F7" s="41"/>
      <c r="G7" s="41"/>
      <c r="H7" s="43" t="s">
        <v>148</v>
      </c>
      <c r="I7" s="43" t="s">
        <v>149</v>
      </c>
    </row>
    <row r="8" spans="3:9" ht="16.5">
      <c r="C8" s="44" t="s">
        <v>150</v>
      </c>
      <c r="D8" s="41"/>
      <c r="E8" s="41"/>
      <c r="F8" s="43" t="s">
        <v>151</v>
      </c>
      <c r="G8" s="41"/>
      <c r="H8" s="43" t="s">
        <v>152</v>
      </c>
      <c r="I8" s="43" t="s">
        <v>153</v>
      </c>
    </row>
    <row r="9" spans="3:9" ht="16.5">
      <c r="C9" s="41"/>
      <c r="D9" s="43" t="s">
        <v>154</v>
      </c>
      <c r="E9" s="43" t="s">
        <v>154</v>
      </c>
      <c r="F9" s="43" t="s">
        <v>155</v>
      </c>
      <c r="G9" s="43"/>
      <c r="H9" s="43"/>
      <c r="I9" s="43"/>
    </row>
    <row r="10" spans="3:9" ht="16.5">
      <c r="C10" s="41"/>
      <c r="D10" s="43" t="s">
        <v>156</v>
      </c>
      <c r="E10" s="43" t="s">
        <v>157</v>
      </c>
      <c r="F10" s="43" t="s">
        <v>158</v>
      </c>
      <c r="G10" s="43" t="s">
        <v>159</v>
      </c>
      <c r="H10" s="43"/>
      <c r="I10" s="43"/>
    </row>
    <row r="11" spans="3:9" ht="16.5">
      <c r="C11" s="41"/>
      <c r="D11" s="43" t="s">
        <v>27</v>
      </c>
      <c r="E11" s="43" t="s">
        <v>27</v>
      </c>
      <c r="F11" s="43" t="s">
        <v>27</v>
      </c>
      <c r="G11" s="43" t="s">
        <v>27</v>
      </c>
      <c r="H11" s="43" t="s">
        <v>27</v>
      </c>
      <c r="I11" s="43" t="s">
        <v>27</v>
      </c>
    </row>
    <row r="14" spans="1:9" ht="16.5">
      <c r="A14" s="41" t="s">
        <v>160</v>
      </c>
      <c r="C14" s="45"/>
      <c r="D14" s="46">
        <v>100000</v>
      </c>
      <c r="E14" s="46">
        <v>172770</v>
      </c>
      <c r="F14" s="46">
        <v>97866</v>
      </c>
      <c r="G14" s="46">
        <f>SUM(D14:F14)</f>
        <v>370636</v>
      </c>
      <c r="H14" s="46">
        <v>71986</v>
      </c>
      <c r="I14" s="46">
        <f>SUM(G14:H14)</f>
        <v>442622</v>
      </c>
    </row>
    <row r="15" spans="3:9" ht="16.5">
      <c r="C15" s="45"/>
      <c r="D15" s="46"/>
      <c r="E15" s="46"/>
      <c r="F15" s="46"/>
      <c r="G15" s="46"/>
      <c r="H15" s="46"/>
      <c r="I15" s="46"/>
    </row>
    <row r="16" spans="1:9" ht="16.5">
      <c r="A16" s="42" t="s">
        <v>161</v>
      </c>
      <c r="C16" s="45"/>
      <c r="D16" s="47">
        <v>0</v>
      </c>
      <c r="E16" s="47">
        <v>0</v>
      </c>
      <c r="F16" s="47">
        <v>2375</v>
      </c>
      <c r="G16" s="47">
        <f>SUM(D16:F16)</f>
        <v>2375</v>
      </c>
      <c r="H16" s="47">
        <v>1944</v>
      </c>
      <c r="I16" s="47">
        <f>SUM(G16:H16)</f>
        <v>4319</v>
      </c>
    </row>
    <row r="17" spans="3:9" ht="16.5">
      <c r="C17" s="45"/>
      <c r="D17" s="48"/>
      <c r="E17" s="48"/>
      <c r="F17" s="48"/>
      <c r="G17" s="48"/>
      <c r="H17" s="48"/>
      <c r="I17" s="48"/>
    </row>
    <row r="18" spans="3:9" ht="16.5">
      <c r="C18" s="45"/>
      <c r="D18" s="47"/>
      <c r="E18" s="47"/>
      <c r="F18" s="47"/>
      <c r="G18" s="47"/>
      <c r="H18" s="47"/>
      <c r="I18" s="47"/>
    </row>
    <row r="19" spans="1:9" ht="17.25" thickBot="1">
      <c r="A19" s="41" t="s">
        <v>162</v>
      </c>
      <c r="C19" s="45"/>
      <c r="D19" s="49">
        <f aca="true" t="shared" si="0" ref="D19:I19">SUM(D14:D16)</f>
        <v>100000</v>
      </c>
      <c r="E19" s="49">
        <f t="shared" si="0"/>
        <v>172770</v>
      </c>
      <c r="F19" s="49">
        <f t="shared" si="0"/>
        <v>100241</v>
      </c>
      <c r="G19" s="49">
        <f t="shared" si="0"/>
        <v>373011</v>
      </c>
      <c r="H19" s="49">
        <f t="shared" si="0"/>
        <v>73930</v>
      </c>
      <c r="I19" s="49">
        <f t="shared" si="0"/>
        <v>446941</v>
      </c>
    </row>
    <row r="20" spans="1:9" ht="16.5">
      <c r="A20" s="41"/>
      <c r="C20" s="45"/>
      <c r="D20" s="46"/>
      <c r="E20" s="46"/>
      <c r="F20" s="46"/>
      <c r="G20" s="46"/>
      <c r="H20" s="46"/>
      <c r="I20" s="46"/>
    </row>
    <row r="21" spans="1:9" ht="16.5">
      <c r="A21" s="41"/>
      <c r="C21" s="45"/>
      <c r="D21" s="46"/>
      <c r="E21" s="46"/>
      <c r="F21" s="46"/>
      <c r="G21" s="46"/>
      <c r="H21" s="46"/>
      <c r="I21" s="46"/>
    </row>
    <row r="22" spans="1:9" ht="16.5">
      <c r="A22" s="41"/>
      <c r="C22" s="45"/>
      <c r="D22" s="46"/>
      <c r="E22" s="46"/>
      <c r="F22" s="46"/>
      <c r="G22" s="46"/>
      <c r="H22" s="46"/>
      <c r="I22" s="46"/>
    </row>
    <row r="23" spans="1:9" ht="16.5">
      <c r="A23" s="50" t="s">
        <v>163</v>
      </c>
      <c r="C23" s="45"/>
      <c r="D23" s="46"/>
      <c r="E23" s="46"/>
      <c r="F23" s="46"/>
      <c r="G23" s="46"/>
      <c r="H23" s="46"/>
      <c r="I23" s="46"/>
    </row>
    <row r="24" spans="3:9" ht="16.5">
      <c r="C24" s="45"/>
      <c r="D24" s="46"/>
      <c r="E24" s="46"/>
      <c r="F24" s="46"/>
      <c r="G24" s="46"/>
      <c r="H24" s="46"/>
      <c r="I24" s="46"/>
    </row>
    <row r="25" spans="1:9" ht="16.5">
      <c r="A25" s="41" t="s">
        <v>164</v>
      </c>
      <c r="C25" s="45"/>
      <c r="D25" s="46">
        <v>100000</v>
      </c>
      <c r="E25" s="46">
        <v>172770</v>
      </c>
      <c r="F25" s="46">
        <v>86236</v>
      </c>
      <c r="G25" s="46">
        <f>SUM(D25:F25)</f>
        <v>359006</v>
      </c>
      <c r="H25" s="46">
        <v>69957</v>
      </c>
      <c r="I25" s="46">
        <f>G25+H25</f>
        <v>428963</v>
      </c>
    </row>
    <row r="26" spans="3:9" ht="16.5">
      <c r="C26" s="45"/>
      <c r="D26" s="46"/>
      <c r="E26" s="46"/>
      <c r="F26" s="46"/>
      <c r="G26" s="46"/>
      <c r="H26" s="46"/>
      <c r="I26" s="46"/>
    </row>
    <row r="27" spans="1:9" ht="16.5">
      <c r="A27" s="42" t="s">
        <v>161</v>
      </c>
      <c r="D27" s="47">
        <v>0</v>
      </c>
      <c r="E27" s="47">
        <v>0</v>
      </c>
      <c r="F27" s="47">
        <v>5725</v>
      </c>
      <c r="G27" s="47">
        <f>SUM(D27:F27)</f>
        <v>5725</v>
      </c>
      <c r="H27" s="47">
        <v>3600</v>
      </c>
      <c r="I27" s="47">
        <f>SUM(G27:H27)</f>
        <v>9325</v>
      </c>
    </row>
    <row r="28" spans="4:9" ht="16.5">
      <c r="D28" s="48"/>
      <c r="E28" s="48"/>
      <c r="F28" s="48"/>
      <c r="G28" s="48"/>
      <c r="H28" s="48"/>
      <c r="I28" s="48"/>
    </row>
    <row r="29" spans="4:9" ht="16.5">
      <c r="D29" s="47"/>
      <c r="E29" s="47"/>
      <c r="F29" s="47"/>
      <c r="G29" s="47"/>
      <c r="H29" s="47"/>
      <c r="I29" s="47"/>
    </row>
    <row r="30" spans="1:9" ht="17.25" thickBot="1">
      <c r="A30" s="41" t="s">
        <v>165</v>
      </c>
      <c r="D30" s="49">
        <f aca="true" t="shared" si="1" ref="D30:I30">SUM(D25:D28)</f>
        <v>100000</v>
      </c>
      <c r="E30" s="49">
        <f t="shared" si="1"/>
        <v>172770</v>
      </c>
      <c r="F30" s="49">
        <f t="shared" si="1"/>
        <v>91961</v>
      </c>
      <c r="G30" s="49">
        <f t="shared" si="1"/>
        <v>364731</v>
      </c>
      <c r="H30" s="49">
        <f t="shared" si="1"/>
        <v>73557</v>
      </c>
      <c r="I30" s="49">
        <f t="shared" si="1"/>
        <v>438288</v>
      </c>
    </row>
    <row r="31" ht="16.5">
      <c r="G31" s="46"/>
    </row>
    <row r="42" ht="16.5"/>
    <row r="43" ht="16.5"/>
  </sheetData>
  <printOptions/>
  <pageMargins left="0.52" right="0.32" top="1.56" bottom="0.46" header="0.61"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 width="3.7109375" style="0" customWidth="1"/>
    <col min="2" max="2" width="65.57421875" style="0" customWidth="1"/>
    <col min="4" max="4" width="1.57421875" style="0" customWidth="1"/>
  </cols>
  <sheetData>
    <row r="1" ht="12.75">
      <c r="A1" s="9" t="s">
        <v>71</v>
      </c>
    </row>
    <row r="2" ht="12.75">
      <c r="A2" s="4" t="s">
        <v>1</v>
      </c>
    </row>
    <row r="3" ht="12.75">
      <c r="A3" s="9" t="s">
        <v>118</v>
      </c>
    </row>
    <row r="4" ht="12.75">
      <c r="A4" s="9" t="s">
        <v>119</v>
      </c>
    </row>
    <row r="5" ht="12.75">
      <c r="A5" s="4" t="s">
        <v>120</v>
      </c>
    </row>
    <row r="6" spans="1:5" ht="14.25">
      <c r="A6" s="34"/>
      <c r="C6" s="81" t="s">
        <v>58</v>
      </c>
      <c r="D6" s="81"/>
      <c r="E6" s="81"/>
    </row>
    <row r="7" spans="3:5" ht="12.75">
      <c r="C7" s="9" t="s">
        <v>15</v>
      </c>
      <c r="D7" s="9"/>
      <c r="E7" s="9" t="s">
        <v>16</v>
      </c>
    </row>
    <row r="8" spans="3:5" ht="12.75">
      <c r="C8" s="8" t="s">
        <v>27</v>
      </c>
      <c r="D8" s="8"/>
      <c r="E8" s="8" t="s">
        <v>27</v>
      </c>
    </row>
    <row r="9" spans="1:5" ht="12.75">
      <c r="A9" s="9" t="s">
        <v>121</v>
      </c>
      <c r="C9" s="9"/>
      <c r="D9" s="9"/>
      <c r="E9" s="9"/>
    </row>
    <row r="10" spans="3:5" ht="12.75">
      <c r="C10" s="9"/>
      <c r="D10" s="9"/>
      <c r="E10" s="9"/>
    </row>
    <row r="11" spans="1:5" ht="12.75">
      <c r="A11" t="s">
        <v>122</v>
      </c>
      <c r="C11" s="12">
        <v>6158</v>
      </c>
      <c r="D11" s="12"/>
      <c r="E11" s="12">
        <v>12861</v>
      </c>
    </row>
    <row r="12" spans="3:5" ht="12.75">
      <c r="C12" s="12"/>
      <c r="D12" s="12"/>
      <c r="E12" s="12"/>
    </row>
    <row r="13" spans="1:5" ht="12.75">
      <c r="A13" t="s">
        <v>123</v>
      </c>
      <c r="C13" s="12"/>
      <c r="D13" s="12"/>
      <c r="E13" s="12"/>
    </row>
    <row r="14" spans="2:5" ht="12.75">
      <c r="B14" t="s">
        <v>124</v>
      </c>
      <c r="C14" s="12">
        <v>1194</v>
      </c>
      <c r="D14" s="12"/>
      <c r="E14" s="12">
        <v>937</v>
      </c>
    </row>
    <row r="15" spans="2:5" ht="12.75">
      <c r="B15" t="s">
        <v>125</v>
      </c>
      <c r="C15" s="13">
        <v>540</v>
      </c>
      <c r="D15" s="12"/>
      <c r="E15" s="13">
        <v>5152</v>
      </c>
    </row>
    <row r="16" spans="1:5" ht="12.75">
      <c r="A16" t="s">
        <v>126</v>
      </c>
      <c r="C16" s="12">
        <f>SUM(C10:C15)</f>
        <v>7892</v>
      </c>
      <c r="D16" s="12"/>
      <c r="E16" s="12">
        <f>SUM(E10:E15)</f>
        <v>18950</v>
      </c>
    </row>
    <row r="17" spans="3:5" ht="12.75">
      <c r="C17" s="12"/>
      <c r="D17" s="12"/>
      <c r="E17" s="12"/>
    </row>
    <row r="18" spans="1:5" ht="12.75">
      <c r="A18" t="s">
        <v>127</v>
      </c>
      <c r="C18" s="12"/>
      <c r="D18" s="12"/>
      <c r="E18" s="12"/>
    </row>
    <row r="19" spans="2:5" ht="12.75">
      <c r="B19" t="s">
        <v>233</v>
      </c>
      <c r="C19" s="12">
        <v>3401</v>
      </c>
      <c r="D19" s="12"/>
      <c r="E19" s="12">
        <v>-26937</v>
      </c>
    </row>
    <row r="20" spans="2:5" ht="12.75">
      <c r="B20" t="s">
        <v>128</v>
      </c>
      <c r="C20" s="13">
        <v>2535</v>
      </c>
      <c r="D20" s="12"/>
      <c r="E20" s="13">
        <v>11371</v>
      </c>
    </row>
    <row r="21" spans="1:5" ht="12.75">
      <c r="A21" t="s">
        <v>228</v>
      </c>
      <c r="C21" s="12">
        <f>SUM(C16:C20)</f>
        <v>13828</v>
      </c>
      <c r="D21" s="12"/>
      <c r="E21" s="12">
        <f>SUM(E16:E20)</f>
        <v>3384</v>
      </c>
    </row>
    <row r="22" spans="1:5" ht="12.75">
      <c r="A22" t="s">
        <v>129</v>
      </c>
      <c r="C22" s="12">
        <v>-2595</v>
      </c>
      <c r="D22" s="12"/>
      <c r="E22" s="12">
        <v>-6062</v>
      </c>
    </row>
    <row r="23" spans="1:5" ht="12.75">
      <c r="A23" t="s">
        <v>227</v>
      </c>
      <c r="C23" s="14">
        <f>SUM(C21:C22)</f>
        <v>11233</v>
      </c>
      <c r="D23" s="12"/>
      <c r="E23" s="14">
        <f>SUM(E21:E22)</f>
        <v>-2678</v>
      </c>
    </row>
    <row r="24" spans="3:5" ht="12.75">
      <c r="C24" s="35"/>
      <c r="D24" s="35"/>
      <c r="E24" s="35"/>
    </row>
    <row r="25" spans="1:5" ht="12.75">
      <c r="A25" s="9" t="s">
        <v>130</v>
      </c>
      <c r="C25" s="35"/>
      <c r="D25" s="35"/>
      <c r="E25" s="35"/>
    </row>
    <row r="26" spans="3:5" ht="12.75">
      <c r="C26" s="35"/>
      <c r="D26" s="35"/>
      <c r="E26" s="35"/>
    </row>
    <row r="27" spans="1:5" ht="12.75">
      <c r="A27" t="s">
        <v>131</v>
      </c>
      <c r="C27" s="35">
        <v>425</v>
      </c>
      <c r="D27" s="35"/>
      <c r="E27" s="35">
        <v>497</v>
      </c>
    </row>
    <row r="28" spans="1:5" ht="15">
      <c r="A28" s="61" t="s">
        <v>238</v>
      </c>
      <c r="C28" s="35">
        <v>21000</v>
      </c>
      <c r="D28" s="35"/>
      <c r="E28" s="35">
        <v>0</v>
      </c>
    </row>
    <row r="29" spans="1:5" ht="12.75">
      <c r="A29" t="s">
        <v>132</v>
      </c>
      <c r="C29" s="35">
        <v>-360</v>
      </c>
      <c r="D29" s="35"/>
      <c r="E29" s="35">
        <v>-213</v>
      </c>
    </row>
    <row r="30" spans="1:5" ht="15">
      <c r="A30" s="61" t="s">
        <v>237</v>
      </c>
      <c r="C30" s="35">
        <v>-1586</v>
      </c>
      <c r="D30" s="35"/>
      <c r="E30" s="35">
        <v>0</v>
      </c>
    </row>
    <row r="31" spans="1:5" ht="12.75">
      <c r="A31" t="s">
        <v>133</v>
      </c>
      <c r="C31" s="35">
        <v>-61</v>
      </c>
      <c r="D31" s="35"/>
      <c r="E31" s="35">
        <v>4380</v>
      </c>
    </row>
    <row r="32" spans="1:5" ht="12.75">
      <c r="A32" t="s">
        <v>134</v>
      </c>
      <c r="C32" s="36">
        <f>SUM(C24:C31)</f>
        <v>19418</v>
      </c>
      <c r="D32" s="37"/>
      <c r="E32" s="36">
        <f>SUM(E24:E31)</f>
        <v>4664</v>
      </c>
    </row>
    <row r="33" spans="3:5" ht="12.75">
      <c r="C33" s="35"/>
      <c r="D33" s="35"/>
      <c r="E33" s="35"/>
    </row>
    <row r="34" spans="1:5" ht="12.75">
      <c r="A34" s="9" t="s">
        <v>135</v>
      </c>
      <c r="C34" s="35"/>
      <c r="D34" s="35"/>
      <c r="E34" s="35"/>
    </row>
    <row r="35" spans="3:5" ht="12.75">
      <c r="C35" s="35"/>
      <c r="D35" s="35"/>
      <c r="E35" s="35"/>
    </row>
    <row r="36" spans="1:5" ht="12.75">
      <c r="A36" t="s">
        <v>136</v>
      </c>
      <c r="C36" s="35">
        <v>-1079</v>
      </c>
      <c r="D36" s="35"/>
      <c r="E36" s="35">
        <v>-303</v>
      </c>
    </row>
    <row r="37" spans="1:5" ht="15">
      <c r="A37" s="61" t="s">
        <v>229</v>
      </c>
      <c r="C37" s="35">
        <v>-5500</v>
      </c>
      <c r="D37" s="35"/>
      <c r="E37" s="35">
        <v>0</v>
      </c>
    </row>
    <row r="38" spans="1:5" ht="15">
      <c r="A38" s="61" t="s">
        <v>230</v>
      </c>
      <c r="C38" s="35">
        <v>-250</v>
      </c>
      <c r="D38" s="35"/>
      <c r="E38" s="35">
        <v>-993</v>
      </c>
    </row>
    <row r="39" spans="1:5" ht="12.75">
      <c r="A39" t="s">
        <v>137</v>
      </c>
      <c r="C39" s="35">
        <v>-83</v>
      </c>
      <c r="D39" s="35"/>
      <c r="E39" s="35">
        <v>-1582</v>
      </c>
    </row>
    <row r="40" spans="1:5" ht="12.75">
      <c r="A40" t="s">
        <v>138</v>
      </c>
      <c r="C40" s="36">
        <f>SUM(C33:C39)</f>
        <v>-6912</v>
      </c>
      <c r="D40" s="35"/>
      <c r="E40" s="36">
        <f>SUM(E33:E39)</f>
        <v>-2878</v>
      </c>
    </row>
    <row r="41" spans="3:5" ht="12.75">
      <c r="C41" s="37"/>
      <c r="D41" s="35"/>
      <c r="E41" s="37"/>
    </row>
    <row r="42" spans="1:5" ht="12.75">
      <c r="A42" t="s">
        <v>231</v>
      </c>
      <c r="C42" s="35">
        <f>C23+C32+C40</f>
        <v>23739</v>
      </c>
      <c r="D42" s="35"/>
      <c r="E42" s="35">
        <f>E23+E32+E40</f>
        <v>-892</v>
      </c>
    </row>
    <row r="43" spans="3:5" ht="12.75">
      <c r="C43" s="35"/>
      <c r="D43" s="35"/>
      <c r="E43" s="35"/>
    </row>
    <row r="44" spans="1:7" ht="12.75">
      <c r="A44" t="s">
        <v>139</v>
      </c>
      <c r="C44" s="35">
        <v>57237</v>
      </c>
      <c r="D44" s="35"/>
      <c r="E44" s="35">
        <v>60291</v>
      </c>
      <c r="G44" s="35"/>
    </row>
    <row r="45" spans="3:5" ht="12.75">
      <c r="C45" s="35"/>
      <c r="D45" s="35"/>
      <c r="E45" s="35"/>
    </row>
    <row r="46" spans="1:5" ht="13.5" thickBot="1">
      <c r="A46" t="s">
        <v>140</v>
      </c>
      <c r="C46" s="38">
        <f>SUM(C42:C45)</f>
        <v>80976</v>
      </c>
      <c r="D46" s="35"/>
      <c r="E46" s="38">
        <f>SUM(E42:E45)</f>
        <v>59399</v>
      </c>
    </row>
    <row r="47" spans="1:5" ht="12.75">
      <c r="A47" t="s">
        <v>141</v>
      </c>
      <c r="C47" s="35"/>
      <c r="D47" s="35"/>
      <c r="E47" s="35"/>
    </row>
    <row r="48" spans="1:5" ht="12.75">
      <c r="A48" t="s">
        <v>142</v>
      </c>
      <c r="C48" s="35">
        <v>88428</v>
      </c>
      <c r="D48" s="35"/>
      <c r="E48" s="35">
        <v>69350</v>
      </c>
    </row>
    <row r="49" spans="1:5" ht="12.75">
      <c r="A49" t="s">
        <v>143</v>
      </c>
      <c r="C49" s="39">
        <v>-1082</v>
      </c>
      <c r="D49" s="35"/>
      <c r="E49" s="40">
        <v>-1405</v>
      </c>
    </row>
    <row r="50" spans="3:5" ht="12.75">
      <c r="C50" s="35">
        <f>SUM(C47:C49)</f>
        <v>87346</v>
      </c>
      <c r="D50" s="35"/>
      <c r="E50" s="35">
        <f>SUM(E47:E49)</f>
        <v>67945</v>
      </c>
    </row>
    <row r="51" spans="3:5" ht="12.75">
      <c r="C51" s="35"/>
      <c r="D51" s="35"/>
      <c r="E51" s="35"/>
    </row>
    <row r="52" spans="1:5" ht="12.75">
      <c r="A52" t="s">
        <v>144</v>
      </c>
      <c r="C52" s="35">
        <v>-6370</v>
      </c>
      <c r="D52" s="35"/>
      <c r="E52" s="35">
        <v>-8546</v>
      </c>
    </row>
    <row r="53" ht="12.75">
      <c r="B53" t="s">
        <v>145</v>
      </c>
    </row>
    <row r="54" spans="3:5" ht="13.5" thickBot="1">
      <c r="C54" s="38">
        <f>C50+C52</f>
        <v>80976</v>
      </c>
      <c r="D54" s="37"/>
      <c r="E54" s="38">
        <f>E50+E52</f>
        <v>59399</v>
      </c>
    </row>
    <row r="55" spans="3:5" ht="12.75">
      <c r="C55" s="37"/>
      <c r="D55" s="37"/>
      <c r="E55" s="37"/>
    </row>
  </sheetData>
  <mergeCells count="1">
    <mergeCell ref="C6:E6"/>
  </mergeCells>
  <printOptions/>
  <pageMargins left="0.61" right="0.61" top="1.1749999999999998" bottom="0.35" header="0.5" footer="0.39"/>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K106"/>
  <sheetViews>
    <sheetView workbookViewId="0" topLeftCell="A1">
      <selection activeCell="A1" sqref="A1"/>
    </sheetView>
  </sheetViews>
  <sheetFormatPr defaultColWidth="9.140625" defaultRowHeight="12.75"/>
  <cols>
    <col min="1" max="1" width="3.7109375" style="20" customWidth="1"/>
    <col min="2" max="2" width="2.8515625" style="20" customWidth="1"/>
    <col min="3" max="5" width="9.140625" style="20" customWidth="1"/>
    <col min="6" max="6" width="10.28125" style="20" customWidth="1"/>
    <col min="7" max="7" width="10.140625" style="20" customWidth="1"/>
    <col min="8" max="8" width="15.28125" style="20" customWidth="1"/>
    <col min="9" max="9" width="13.7109375" style="20" customWidth="1"/>
    <col min="10" max="10" width="10.57421875" style="20" customWidth="1"/>
    <col min="11" max="16384" width="9.140625" style="20" customWidth="1"/>
  </cols>
  <sheetData>
    <row r="1" ht="12.75">
      <c r="A1" s="27" t="s">
        <v>71</v>
      </c>
    </row>
    <row r="2" spans="1:11" ht="12.75">
      <c r="A2" s="20" t="s">
        <v>1</v>
      </c>
      <c r="K2" s="28"/>
    </row>
    <row r="3" ht="12.75">
      <c r="A3" s="27" t="s">
        <v>2</v>
      </c>
    </row>
    <row r="4" ht="12.75">
      <c r="A4" s="27"/>
    </row>
    <row r="5" ht="12.75"/>
    <row r="6" ht="12.75">
      <c r="A6" s="27"/>
    </row>
    <row r="7" spans="1:2" ht="12.75">
      <c r="A7" s="27" t="s">
        <v>72</v>
      </c>
      <c r="B7" s="27" t="s">
        <v>73</v>
      </c>
    </row>
    <row r="8" ht="12.75">
      <c r="A8" s="27"/>
    </row>
    <row r="9" ht="12.75">
      <c r="A9" s="27"/>
    </row>
    <row r="10" ht="12.75">
      <c r="A10" s="27"/>
    </row>
    <row r="11" ht="12.75">
      <c r="A11" s="27"/>
    </row>
    <row r="12" ht="12.75">
      <c r="A12" s="27"/>
    </row>
    <row r="13" ht="12.75">
      <c r="A13" s="27"/>
    </row>
    <row r="14" ht="12.75">
      <c r="A14" s="27"/>
    </row>
    <row r="15" ht="12.75">
      <c r="A15" s="27"/>
    </row>
    <row r="16" spans="1:2" ht="12.75">
      <c r="A16" s="27" t="s">
        <v>74</v>
      </c>
      <c r="B16" s="27" t="s">
        <v>75</v>
      </c>
    </row>
    <row r="17" ht="12.75">
      <c r="A17" s="27"/>
    </row>
    <row r="18" ht="12.75">
      <c r="A18" s="27"/>
    </row>
    <row r="19" ht="12.75">
      <c r="A19" s="27"/>
    </row>
    <row r="20" ht="12.75"/>
    <row r="21" ht="12.75">
      <c r="A21" s="27"/>
    </row>
    <row r="22" spans="1:2" ht="12.75">
      <c r="A22" s="27" t="s">
        <v>76</v>
      </c>
      <c r="B22" s="27" t="s">
        <v>77</v>
      </c>
    </row>
    <row r="23" ht="12.75"/>
    <row r="24" ht="12.75"/>
    <row r="25" spans="1:2" ht="12.75">
      <c r="A25" s="27" t="s">
        <v>78</v>
      </c>
      <c r="B25" s="27" t="s">
        <v>79</v>
      </c>
    </row>
    <row r="26" spans="1:9" ht="12.75">
      <c r="A26" s="27"/>
      <c r="B26" s="27"/>
      <c r="H26" s="82" t="s">
        <v>239</v>
      </c>
      <c r="I26" s="82"/>
    </row>
    <row r="27" spans="1:9" ht="12.75">
      <c r="A27" s="27"/>
      <c r="B27" s="27"/>
      <c r="H27" s="29" t="s">
        <v>80</v>
      </c>
      <c r="I27" s="29" t="s">
        <v>81</v>
      </c>
    </row>
    <row r="28" spans="1:9" ht="12.75">
      <c r="A28" s="27"/>
      <c r="B28" s="27" t="s">
        <v>82</v>
      </c>
      <c r="H28" s="29" t="s">
        <v>27</v>
      </c>
      <c r="I28" s="29" t="s">
        <v>27</v>
      </c>
    </row>
    <row r="30" ht="12.75">
      <c r="B30" s="20" t="s">
        <v>83</v>
      </c>
    </row>
    <row r="31" spans="3:9" ht="12.75">
      <c r="C31" s="20" t="s">
        <v>84</v>
      </c>
      <c r="H31" s="21">
        <v>3601</v>
      </c>
      <c r="I31" s="21">
        <v>3575</v>
      </c>
    </row>
    <row r="32" spans="3:9" ht="12.75">
      <c r="C32" s="20" t="s">
        <v>85</v>
      </c>
      <c r="H32" s="21">
        <v>14327</v>
      </c>
      <c r="I32" s="21">
        <v>22874</v>
      </c>
    </row>
    <row r="33" spans="3:9" ht="12.75">
      <c r="C33" s="20" t="s">
        <v>86</v>
      </c>
      <c r="H33" s="21">
        <v>2337</v>
      </c>
      <c r="I33" s="21">
        <v>6211</v>
      </c>
    </row>
    <row r="34" spans="3:9" ht="12.75">
      <c r="C34" s="20" t="s">
        <v>87</v>
      </c>
      <c r="H34" s="19">
        <v>506</v>
      </c>
      <c r="I34" s="19">
        <v>505</v>
      </c>
    </row>
    <row r="35" spans="3:9" ht="13.5" thickBot="1">
      <c r="C35" s="20" t="s">
        <v>88</v>
      </c>
      <c r="H35" s="30">
        <f>SUM(H30:H34)</f>
        <v>20771</v>
      </c>
      <c r="I35" s="30">
        <f>SUM(I30:I34)</f>
        <v>33165</v>
      </c>
    </row>
    <row r="36" spans="8:9" ht="12.75">
      <c r="H36" s="21"/>
      <c r="I36" s="21"/>
    </row>
    <row r="37" spans="2:9" ht="12.75">
      <c r="B37" s="27" t="s">
        <v>89</v>
      </c>
      <c r="H37" s="21"/>
      <c r="I37" s="21"/>
    </row>
    <row r="38" spans="2:9" ht="12.75">
      <c r="B38" s="27"/>
      <c r="H38" s="21"/>
      <c r="I38" s="21"/>
    </row>
    <row r="39" spans="2:9" ht="12.75">
      <c r="B39" s="20" t="s">
        <v>90</v>
      </c>
      <c r="H39" s="21"/>
      <c r="I39" s="21"/>
    </row>
    <row r="40" spans="3:9" ht="12.75">
      <c r="C40" s="20" t="s">
        <v>84</v>
      </c>
      <c r="H40" s="21">
        <v>-347</v>
      </c>
      <c r="I40" s="21">
        <v>-401</v>
      </c>
    </row>
    <row r="41" spans="3:9" ht="12.75">
      <c r="C41" s="20" t="s">
        <v>85</v>
      </c>
      <c r="H41" s="21">
        <v>5799</v>
      </c>
      <c r="I41" s="21">
        <v>10402</v>
      </c>
    </row>
    <row r="42" spans="3:9" ht="12.75">
      <c r="C42" s="20" t="s">
        <v>86</v>
      </c>
      <c r="H42" s="21">
        <v>128</v>
      </c>
      <c r="I42" s="21">
        <v>1395</v>
      </c>
    </row>
    <row r="43" spans="3:9" ht="12.75">
      <c r="C43" s="20" t="s">
        <v>87</v>
      </c>
      <c r="H43" s="19">
        <v>1784</v>
      </c>
      <c r="I43" s="19">
        <v>1272</v>
      </c>
    </row>
    <row r="44" spans="8:9" ht="12.75">
      <c r="H44" s="17">
        <f>SUM(H39:H43)</f>
        <v>7364</v>
      </c>
      <c r="I44" s="17">
        <f>SUM(I39:I43)</f>
        <v>12668</v>
      </c>
    </row>
    <row r="45" spans="3:9" ht="12.75">
      <c r="C45" s="20" t="s">
        <v>91</v>
      </c>
      <c r="H45" s="17">
        <f>'[1]cum'!O26</f>
        <v>780</v>
      </c>
      <c r="I45" s="17">
        <v>285</v>
      </c>
    </row>
    <row r="46" spans="3:9" ht="12.75">
      <c r="C46" s="20" t="s">
        <v>92</v>
      </c>
      <c r="H46" s="17">
        <v>-1986</v>
      </c>
      <c r="I46" s="17">
        <v>-92</v>
      </c>
    </row>
    <row r="47" spans="8:9" ht="13.5" thickBot="1">
      <c r="H47" s="30">
        <f>SUM(H44:H46)</f>
        <v>6158</v>
      </c>
      <c r="I47" s="30">
        <f>SUM(I44:I46)</f>
        <v>12861</v>
      </c>
    </row>
    <row r="48" ht="12.75">
      <c r="H48" s="21"/>
    </row>
    <row r="49" ht="12.75"/>
    <row r="50" ht="12.75"/>
    <row r="51" ht="12.75"/>
    <row r="52" ht="12.75"/>
    <row r="53" ht="12.75"/>
    <row r="54" spans="1:2" ht="12.75">
      <c r="A54" s="27" t="s">
        <v>93</v>
      </c>
      <c r="B54" s="27" t="s">
        <v>94</v>
      </c>
    </row>
    <row r="55" spans="1:2" ht="12.75">
      <c r="A55" s="27"/>
      <c r="B55" s="27"/>
    </row>
    <row r="56" ht="12.75"/>
    <row r="57" ht="12.75"/>
    <row r="58" spans="1:2" ht="12.75">
      <c r="A58" s="27" t="s">
        <v>95</v>
      </c>
      <c r="B58" s="27" t="s">
        <v>96</v>
      </c>
    </row>
    <row r="59" ht="12.75"/>
    <row r="60" ht="12.75"/>
    <row r="62" spans="1:2" ht="12.75">
      <c r="A62" s="27" t="s">
        <v>97</v>
      </c>
      <c r="B62" s="27" t="s">
        <v>98</v>
      </c>
    </row>
    <row r="63" ht="12.75"/>
    <row r="64" ht="12.75"/>
    <row r="65" ht="12.75"/>
    <row r="66" ht="12.75"/>
    <row r="67" spans="1:2" ht="12.75">
      <c r="A67" s="27" t="s">
        <v>99</v>
      </c>
      <c r="B67" s="27" t="s">
        <v>100</v>
      </c>
    </row>
    <row r="68" ht="12.75"/>
    <row r="69" ht="12.75"/>
    <row r="70" spans="1:2" ht="12.75">
      <c r="A70" s="27" t="s">
        <v>101</v>
      </c>
      <c r="B70" s="27" t="s">
        <v>102</v>
      </c>
    </row>
    <row r="71" ht="12.75"/>
    <row r="72" ht="12.75"/>
    <row r="73" ht="12.75"/>
    <row r="74" ht="12.75"/>
    <row r="75" spans="1:2" ht="12.75">
      <c r="A75" s="27" t="s">
        <v>103</v>
      </c>
      <c r="B75" s="27" t="s">
        <v>104</v>
      </c>
    </row>
    <row r="76" ht="12.75"/>
    <row r="77" ht="12.75"/>
    <row r="78" ht="12.75"/>
    <row r="79" spans="1:2" ht="12.75">
      <c r="A79" s="27" t="s">
        <v>105</v>
      </c>
      <c r="B79" s="27" t="s">
        <v>106</v>
      </c>
    </row>
    <row r="80" ht="12.75"/>
    <row r="81" ht="12.75"/>
    <row r="82" ht="12.75"/>
    <row r="83" ht="12.75"/>
    <row r="84" ht="12.75"/>
    <row r="85" ht="12.75"/>
    <row r="86" ht="12.75"/>
    <row r="87" ht="12.75"/>
    <row r="88" spans="1:2" ht="12.75">
      <c r="A88" s="27" t="s">
        <v>107</v>
      </c>
      <c r="B88" s="27" t="s">
        <v>108</v>
      </c>
    </row>
    <row r="89" ht="12.75"/>
    <row r="90" ht="12.75"/>
    <row r="91" spans="8:9" ht="12.75">
      <c r="H91" s="29" t="s">
        <v>25</v>
      </c>
      <c r="I91" s="29" t="s">
        <v>25</v>
      </c>
    </row>
    <row r="92" spans="8:9" ht="12.75">
      <c r="H92" s="29" t="s">
        <v>15</v>
      </c>
      <c r="I92" s="29" t="s">
        <v>109</v>
      </c>
    </row>
    <row r="93" spans="8:9" ht="12.75">
      <c r="H93" s="29" t="s">
        <v>27</v>
      </c>
      <c r="I93" s="29" t="s">
        <v>27</v>
      </c>
    </row>
    <row r="94" ht="12.75">
      <c r="I94" s="29"/>
    </row>
    <row r="95" spans="2:9" ht="13.5" thickBot="1">
      <c r="B95" s="20" t="s">
        <v>110</v>
      </c>
      <c r="H95" s="22">
        <v>21596</v>
      </c>
      <c r="I95" s="31">
        <v>29235</v>
      </c>
    </row>
    <row r="96" spans="8:9" ht="12.75">
      <c r="H96" s="17"/>
      <c r="I96" s="32"/>
    </row>
    <row r="97" spans="1:3" ht="12.75">
      <c r="A97" s="27" t="s">
        <v>111</v>
      </c>
      <c r="B97" s="27" t="s">
        <v>112</v>
      </c>
      <c r="C97" s="27"/>
    </row>
    <row r="98" ht="12.75">
      <c r="B98" s="20" t="s">
        <v>113</v>
      </c>
    </row>
    <row r="99" spans="8:9" ht="12.75">
      <c r="H99" s="29" t="s">
        <v>25</v>
      </c>
      <c r="I99" s="29" t="s">
        <v>25</v>
      </c>
    </row>
    <row r="100" spans="1:9" ht="12.75">
      <c r="A100" s="33"/>
      <c r="H100" s="29" t="s">
        <v>114</v>
      </c>
      <c r="I100" s="29" t="s">
        <v>109</v>
      </c>
    </row>
    <row r="101" spans="1:9" ht="12.75">
      <c r="A101" s="33"/>
      <c r="B101" s="27" t="s">
        <v>115</v>
      </c>
      <c r="H101" s="29" t="s">
        <v>27</v>
      </c>
      <c r="I101" s="29" t="s">
        <v>27</v>
      </c>
    </row>
    <row r="102" ht="12.75">
      <c r="A102" s="33"/>
    </row>
    <row r="103" ht="12.75">
      <c r="A103" s="33"/>
    </row>
    <row r="104" spans="1:9" ht="13.5" thickBot="1">
      <c r="A104" s="33"/>
      <c r="H104" s="22">
        <v>937</v>
      </c>
      <c r="I104" s="22">
        <v>3103</v>
      </c>
    </row>
    <row r="105" ht="12.75">
      <c r="A105" s="33"/>
    </row>
    <row r="106" spans="1:2" ht="12.75">
      <c r="A106" s="27" t="s">
        <v>116</v>
      </c>
      <c r="B106" s="27" t="s">
        <v>117</v>
      </c>
    </row>
    <row r="108" ht="12.75"/>
  </sheetData>
  <mergeCells count="1">
    <mergeCell ref="H26:I26"/>
  </mergeCells>
  <printOptions/>
  <pageMargins left="0.61" right="0.56" top="0.9199999999999999" bottom="0.32" header="0.5" footer="0.47"/>
  <pageSetup horizontalDpi="600" verticalDpi="600" orientation="portrait" paperSize="9" scale="95" r:id="rId2"/>
  <rowBreaks count="1" manualBreakCount="1">
    <brk id="60" max="9" man="1"/>
  </rowBreaks>
  <drawing r:id="rId1"/>
</worksheet>
</file>

<file path=xl/worksheets/sheet6.xml><?xml version="1.0" encoding="utf-8"?>
<worksheet xmlns="http://schemas.openxmlformats.org/spreadsheetml/2006/main" xmlns:r="http://schemas.openxmlformats.org/officeDocument/2006/relationships">
  <dimension ref="A1:M138"/>
  <sheetViews>
    <sheetView workbookViewId="0" topLeftCell="A1">
      <selection activeCell="A1" sqref="A1"/>
    </sheetView>
  </sheetViews>
  <sheetFormatPr defaultColWidth="9.140625" defaultRowHeight="12.75"/>
  <cols>
    <col min="1" max="1" width="4.421875" style="10" customWidth="1"/>
    <col min="2" max="2" width="3.140625" style="4" customWidth="1"/>
    <col min="3" max="8" width="9.140625" style="4" customWidth="1"/>
    <col min="9" max="9" width="7.28125" style="4" customWidth="1"/>
    <col min="10" max="10" width="10.28125" style="4" customWidth="1"/>
    <col min="11" max="11" width="10.7109375" style="4" customWidth="1"/>
    <col min="12" max="16384" width="9.140625" style="4" customWidth="1"/>
  </cols>
  <sheetData>
    <row r="1" spans="1:13" ht="12.75">
      <c r="A1" s="1" t="s">
        <v>0</v>
      </c>
      <c r="B1" s="2"/>
      <c r="C1" s="3"/>
      <c r="D1" s="3"/>
      <c r="E1" s="3"/>
      <c r="F1" s="3"/>
      <c r="G1" s="3"/>
      <c r="H1" s="3"/>
      <c r="I1" s="3"/>
      <c r="J1" s="3"/>
      <c r="K1" s="3"/>
      <c r="L1" s="3"/>
      <c r="M1" s="3"/>
    </row>
    <row r="2" spans="1:13" ht="12.75">
      <c r="A2" s="4" t="s">
        <v>1</v>
      </c>
      <c r="B2" s="2"/>
      <c r="C2" s="3"/>
      <c r="D2" s="3"/>
      <c r="E2" s="3"/>
      <c r="F2" s="3"/>
      <c r="G2" s="3"/>
      <c r="H2" s="3"/>
      <c r="I2" s="3"/>
      <c r="J2" s="3"/>
      <c r="K2" s="3"/>
      <c r="L2" s="3"/>
      <c r="M2" s="3"/>
    </row>
    <row r="3" spans="1:13" ht="12.75">
      <c r="A3" s="5" t="s">
        <v>2</v>
      </c>
      <c r="B3" s="2"/>
      <c r="C3" s="3"/>
      <c r="D3" s="3"/>
      <c r="E3" s="3"/>
      <c r="F3" s="3"/>
      <c r="G3" s="3"/>
      <c r="H3" s="3"/>
      <c r="I3" s="3"/>
      <c r="J3" s="3"/>
      <c r="K3" s="3"/>
      <c r="L3" s="3"/>
      <c r="M3" s="3"/>
    </row>
    <row r="4" spans="1:13" ht="12.75">
      <c r="A4" s="6"/>
      <c r="B4" s="3"/>
      <c r="C4" s="3"/>
      <c r="D4" s="3"/>
      <c r="E4" s="3"/>
      <c r="F4" s="3"/>
      <c r="G4" s="3"/>
      <c r="H4" s="3"/>
      <c r="I4" s="3"/>
      <c r="J4" s="3"/>
      <c r="K4" s="3"/>
      <c r="L4" s="3"/>
      <c r="M4" s="3"/>
    </row>
    <row r="5" spans="1:13" ht="12.75">
      <c r="A5" s="7"/>
      <c r="B5" s="3"/>
      <c r="C5" s="3"/>
      <c r="D5" s="3"/>
      <c r="E5" s="3"/>
      <c r="F5" s="3"/>
      <c r="G5" s="3"/>
      <c r="H5" s="3"/>
      <c r="I5" s="3"/>
      <c r="J5" s="3"/>
      <c r="K5" s="3"/>
      <c r="L5" s="3"/>
      <c r="M5" s="3"/>
    </row>
    <row r="6" spans="1:13" ht="12.75">
      <c r="A6" s="7"/>
      <c r="B6" s="3"/>
      <c r="C6" s="3"/>
      <c r="D6" s="3"/>
      <c r="E6" s="3"/>
      <c r="F6" s="3"/>
      <c r="G6" s="3"/>
      <c r="H6" s="3"/>
      <c r="I6" s="3"/>
      <c r="J6" s="3"/>
      <c r="K6" s="3"/>
      <c r="L6" s="3"/>
      <c r="M6" s="3"/>
    </row>
    <row r="7" spans="1:13" ht="12.75">
      <c r="A7" s="7"/>
      <c r="B7" s="3"/>
      <c r="C7" s="3"/>
      <c r="D7" s="3"/>
      <c r="E7" s="3"/>
      <c r="F7" s="3"/>
      <c r="G7" s="3"/>
      <c r="H7" s="3"/>
      <c r="I7" s="3"/>
      <c r="J7" s="3"/>
      <c r="K7" s="3"/>
      <c r="L7" s="3"/>
      <c r="M7" s="3"/>
    </row>
    <row r="8" spans="1:2" ht="12.75">
      <c r="A8" s="8" t="s">
        <v>3</v>
      </c>
      <c r="B8" s="9" t="s">
        <v>4</v>
      </c>
    </row>
    <row r="9" ht="12.75"/>
    <row r="10" ht="12.75"/>
    <row r="11" ht="12.75"/>
    <row r="12" ht="12.75"/>
    <row r="13" ht="12.75"/>
    <row r="14" ht="12.75">
      <c r="M14" s="11"/>
    </row>
    <row r="15" spans="1:2" ht="12.75">
      <c r="A15" s="8" t="s">
        <v>5</v>
      </c>
      <c r="B15" s="9" t="s">
        <v>6</v>
      </c>
    </row>
    <row r="16" ht="12.75"/>
    <row r="17" ht="12.75"/>
    <row r="18" ht="12.75"/>
    <row r="19" ht="12.75"/>
    <row r="20" ht="12.75"/>
    <row r="21" spans="1:2" ht="12.75">
      <c r="A21" s="8" t="s">
        <v>7</v>
      </c>
      <c r="B21" s="9" t="s">
        <v>8</v>
      </c>
    </row>
    <row r="22" ht="12.75"/>
    <row r="23" ht="12.75"/>
    <row r="24" spans="1:2" ht="12.75">
      <c r="A24" s="8" t="s">
        <v>9</v>
      </c>
      <c r="B24" s="9" t="s">
        <v>10</v>
      </c>
    </row>
    <row r="25" ht="12.75"/>
    <row r="26" ht="12.75"/>
    <row r="27" ht="12.75"/>
    <row r="28" spans="1:2" ht="12.75">
      <c r="A28" s="8" t="s">
        <v>11</v>
      </c>
      <c r="B28" s="9" t="s">
        <v>12</v>
      </c>
    </row>
    <row r="29" spans="1:2" ht="12.75">
      <c r="A29" s="8"/>
      <c r="B29" s="4" t="s">
        <v>13</v>
      </c>
    </row>
    <row r="30" spans="10:11" ht="12.75">
      <c r="J30" s="81" t="s">
        <v>14</v>
      </c>
      <c r="K30" s="81"/>
    </row>
    <row r="31" spans="10:11" ht="12.75">
      <c r="J31" s="8" t="s">
        <v>15</v>
      </c>
      <c r="K31" s="8" t="s">
        <v>16</v>
      </c>
    </row>
    <row r="32" spans="10:11" ht="12.75">
      <c r="J32" s="8" t="s">
        <v>17</v>
      </c>
      <c r="K32" s="8" t="s">
        <v>17</v>
      </c>
    </row>
    <row r="34" spans="2:11" ht="12.75">
      <c r="B34" s="4" t="s">
        <v>18</v>
      </c>
      <c r="J34" s="12">
        <v>1709</v>
      </c>
      <c r="K34" s="12">
        <v>3562</v>
      </c>
    </row>
    <row r="35" spans="2:11" ht="12.75">
      <c r="B35" s="4" t="s">
        <v>19</v>
      </c>
      <c r="J35" s="13">
        <v>130</v>
      </c>
      <c r="K35" s="13">
        <v>-26</v>
      </c>
    </row>
    <row r="36" spans="10:11" ht="12.75">
      <c r="J36" s="14">
        <f>SUM(J33:J35)</f>
        <v>1839</v>
      </c>
      <c r="K36" s="14">
        <f>SUM(K33:K35)</f>
        <v>3536</v>
      </c>
    </row>
    <row r="37" ht="12.75"/>
    <row r="38" ht="12.75"/>
    <row r="39" ht="12.75"/>
    <row r="40" ht="12.75"/>
    <row r="41" ht="12.75"/>
    <row r="42" ht="12.75"/>
    <row r="43" ht="12.75"/>
    <row r="44" spans="1:2" ht="12.75">
      <c r="A44" s="8" t="s">
        <v>20</v>
      </c>
      <c r="B44" s="9" t="s">
        <v>21</v>
      </c>
    </row>
    <row r="45" ht="12.75"/>
    <row r="46" ht="12.75"/>
    <row r="47" ht="12.75"/>
    <row r="48" ht="12.75"/>
    <row r="49" spans="1:3" ht="12.75">
      <c r="A49" s="8" t="s">
        <v>22</v>
      </c>
      <c r="B49" s="9" t="s">
        <v>23</v>
      </c>
      <c r="C49" s="9"/>
    </row>
    <row r="50" ht="12.75">
      <c r="B50" s="4" t="s">
        <v>24</v>
      </c>
    </row>
    <row r="52" spans="3:11" ht="12.75">
      <c r="C52" s="3"/>
      <c r="D52" s="3"/>
      <c r="E52" s="3"/>
      <c r="F52" s="3"/>
      <c r="G52" s="3"/>
      <c r="H52" s="3"/>
      <c r="I52" s="3"/>
      <c r="J52" s="81" t="s">
        <v>58</v>
      </c>
      <c r="K52" s="81"/>
    </row>
    <row r="53" spans="3:11" ht="12.75">
      <c r="C53" s="3"/>
      <c r="D53" s="3"/>
      <c r="E53" s="3"/>
      <c r="F53" s="3"/>
      <c r="G53" s="3"/>
      <c r="H53" s="3"/>
      <c r="I53" s="3"/>
      <c r="J53" s="8" t="s">
        <v>15</v>
      </c>
      <c r="K53" s="8" t="s">
        <v>26</v>
      </c>
    </row>
    <row r="54" spans="3:11" ht="12.75">
      <c r="C54" s="3"/>
      <c r="D54" s="3"/>
      <c r="E54" s="3"/>
      <c r="F54" s="3"/>
      <c r="G54" s="3"/>
      <c r="H54" s="3"/>
      <c r="I54" s="3"/>
      <c r="J54" s="8" t="s">
        <v>27</v>
      </c>
      <c r="K54" s="8" t="s">
        <v>27</v>
      </c>
    </row>
    <row r="55" spans="3:11" ht="12.75">
      <c r="C55" s="3"/>
      <c r="D55" s="3"/>
      <c r="E55" s="3"/>
      <c r="F55" s="3"/>
      <c r="G55" s="3"/>
      <c r="H55" s="3"/>
      <c r="I55" s="3"/>
      <c r="J55" s="3"/>
      <c r="K55" s="3"/>
    </row>
    <row r="56" spans="3:11" ht="12.75">
      <c r="C56" s="15" t="s">
        <v>240</v>
      </c>
      <c r="D56" s="15"/>
      <c r="E56" s="15"/>
      <c r="F56" s="15"/>
      <c r="G56" s="15"/>
      <c r="H56" s="15"/>
      <c r="I56" s="15"/>
      <c r="J56" s="16">
        <v>61</v>
      </c>
      <c r="K56" s="17">
        <v>75</v>
      </c>
    </row>
    <row r="57" spans="3:11" ht="13.5" thickBot="1">
      <c r="C57" s="15" t="s">
        <v>241</v>
      </c>
      <c r="D57" s="15"/>
      <c r="E57" s="15"/>
      <c r="F57" s="15"/>
      <c r="G57" s="15"/>
      <c r="H57" s="15"/>
      <c r="I57" s="18"/>
      <c r="J57" s="23">
        <v>-21000</v>
      </c>
      <c r="K57" s="31" t="s">
        <v>234</v>
      </c>
    </row>
    <row r="58" spans="3:11" ht="12.75">
      <c r="C58" s="20"/>
      <c r="D58" s="20"/>
      <c r="E58" s="20"/>
      <c r="F58" s="20"/>
      <c r="G58" s="20"/>
      <c r="H58" s="20"/>
      <c r="I58" s="20"/>
      <c r="J58" s="21"/>
      <c r="K58" s="12"/>
    </row>
    <row r="59" spans="2:11" ht="12.75">
      <c r="B59" s="3" t="s">
        <v>28</v>
      </c>
      <c r="C59" s="3" t="s">
        <v>29</v>
      </c>
      <c r="D59" s="3"/>
      <c r="E59" s="3"/>
      <c r="F59" s="3"/>
      <c r="G59" s="3"/>
      <c r="H59" s="3"/>
      <c r="I59" s="3"/>
      <c r="J59" s="16">
        <v>0</v>
      </c>
      <c r="K59" s="16">
        <v>462</v>
      </c>
    </row>
    <row r="60" spans="2:11" ht="13.5" thickBot="1">
      <c r="B60" s="3"/>
      <c r="C60" s="15" t="s">
        <v>232</v>
      </c>
      <c r="D60" s="3"/>
      <c r="E60" s="3"/>
      <c r="F60" s="3"/>
      <c r="G60" s="3"/>
      <c r="H60" s="3"/>
      <c r="I60" s="3"/>
      <c r="J60" s="22">
        <v>0</v>
      </c>
      <c r="K60" s="23">
        <v>629</v>
      </c>
    </row>
    <row r="61" spans="1:11" ht="12.75">
      <c r="A61" s="8"/>
      <c r="B61" s="9"/>
      <c r="C61" s="3"/>
      <c r="D61" s="3"/>
      <c r="E61" s="3"/>
      <c r="F61" s="3"/>
      <c r="G61" s="3"/>
      <c r="H61" s="3"/>
      <c r="I61" s="3"/>
      <c r="J61" s="8"/>
      <c r="K61" s="8"/>
    </row>
    <row r="62" spans="3:11" ht="12.75">
      <c r="C62" s="20"/>
      <c r="D62" s="20"/>
      <c r="E62" s="20"/>
      <c r="F62" s="20"/>
      <c r="G62" s="20"/>
      <c r="H62" s="20"/>
      <c r="I62" s="20"/>
      <c r="J62" s="21"/>
      <c r="K62" s="12"/>
    </row>
    <row r="63" spans="3:11" ht="13.5" thickBot="1">
      <c r="C63" s="20" t="s">
        <v>30</v>
      </c>
      <c r="D63" s="20"/>
      <c r="E63" s="20"/>
      <c r="F63" s="20"/>
      <c r="G63" s="20"/>
      <c r="H63" s="20"/>
      <c r="I63" s="20"/>
      <c r="J63" s="22">
        <v>3441</v>
      </c>
      <c r="K63" s="22">
        <v>24381</v>
      </c>
    </row>
    <row r="64" spans="1:11" ht="12.75">
      <c r="A64" s="8"/>
      <c r="B64" s="9"/>
      <c r="C64" s="20"/>
      <c r="D64" s="20"/>
      <c r="E64" s="20"/>
      <c r="F64" s="20"/>
      <c r="G64" s="20"/>
      <c r="H64" s="20"/>
      <c r="I64" s="20"/>
      <c r="J64" s="21"/>
      <c r="K64" s="12"/>
    </row>
    <row r="65" spans="1:13" ht="13.5" thickBot="1">
      <c r="A65" s="8"/>
      <c r="B65" s="9"/>
      <c r="C65" s="3" t="s">
        <v>31</v>
      </c>
      <c r="J65" s="23">
        <v>3441</v>
      </c>
      <c r="K65" s="23">
        <v>19889</v>
      </c>
      <c r="M65" s="12"/>
    </row>
    <row r="66" spans="2:13" ht="12.75">
      <c r="B66" s="3"/>
      <c r="C66" s="3"/>
      <c r="D66" s="3"/>
      <c r="E66" s="3"/>
      <c r="F66" s="3"/>
      <c r="G66" s="3"/>
      <c r="H66" s="3"/>
      <c r="I66" s="3"/>
      <c r="J66" s="16"/>
      <c r="K66" s="16"/>
      <c r="M66" s="12"/>
    </row>
    <row r="67" spans="1:2" ht="12.75">
      <c r="A67" s="8" t="s">
        <v>32</v>
      </c>
      <c r="B67" s="9" t="s">
        <v>33</v>
      </c>
    </row>
    <row r="68" spans="1:2" ht="12.75">
      <c r="A68" s="8"/>
      <c r="B68" s="4" t="s">
        <v>34</v>
      </c>
    </row>
    <row r="70" spans="1:2" ht="12.75">
      <c r="A70" s="8" t="s">
        <v>35</v>
      </c>
      <c r="B70" s="9" t="s">
        <v>36</v>
      </c>
    </row>
    <row r="71" spans="10:11" ht="12.75">
      <c r="J71" s="8" t="s">
        <v>25</v>
      </c>
      <c r="K71" s="8" t="s">
        <v>25</v>
      </c>
    </row>
    <row r="72" spans="10:11" ht="12.75">
      <c r="J72" s="8" t="s">
        <v>15</v>
      </c>
      <c r="K72" s="8" t="s">
        <v>26</v>
      </c>
    </row>
    <row r="73" spans="1:11" ht="12.75">
      <c r="A73" s="10" t="s">
        <v>37</v>
      </c>
      <c r="B73" s="24" t="s">
        <v>38</v>
      </c>
      <c r="J73" s="8" t="s">
        <v>27</v>
      </c>
      <c r="K73" s="8" t="s">
        <v>27</v>
      </c>
    </row>
    <row r="74" ht="12.75">
      <c r="B74" s="4" t="s">
        <v>39</v>
      </c>
    </row>
    <row r="75" spans="3:11" ht="12.75">
      <c r="C75" s="4" t="s">
        <v>40</v>
      </c>
      <c r="J75" s="12">
        <v>1082</v>
      </c>
      <c r="K75" s="12">
        <v>1311</v>
      </c>
    </row>
    <row r="76" spans="3:11" ht="12.75">
      <c r="C76" s="4" t="s">
        <v>41</v>
      </c>
      <c r="J76" s="13">
        <v>152</v>
      </c>
      <c r="K76" s="13">
        <v>212</v>
      </c>
    </row>
    <row r="77" spans="10:11" ht="12.75">
      <c r="J77" s="16">
        <f>SUM(J75:J76)</f>
        <v>1234</v>
      </c>
      <c r="K77" s="16">
        <f>SUM(K75:K76)</f>
        <v>1523</v>
      </c>
    </row>
    <row r="78" spans="2:11" ht="12.75">
      <c r="B78" s="4" t="s">
        <v>42</v>
      </c>
      <c r="J78" s="12"/>
      <c r="K78" s="12"/>
    </row>
    <row r="79" spans="3:11" ht="12.75">
      <c r="C79" s="4" t="s">
        <v>43</v>
      </c>
      <c r="J79" s="12">
        <v>66000</v>
      </c>
      <c r="K79" s="12">
        <v>71500</v>
      </c>
    </row>
    <row r="80" spans="10:11" ht="13.5" thickBot="1">
      <c r="J80" s="25">
        <f>SUM(J77:J79)</f>
        <v>67234</v>
      </c>
      <c r="K80" s="25">
        <f>SUM(K77:K79)</f>
        <v>73023</v>
      </c>
    </row>
    <row r="81" spans="10:11" ht="12.75">
      <c r="J81" s="16"/>
      <c r="K81" s="16"/>
    </row>
    <row r="82" spans="1:11" ht="12.75">
      <c r="A82" s="10" t="s">
        <v>44</v>
      </c>
      <c r="B82" s="24" t="s">
        <v>45</v>
      </c>
      <c r="J82" s="12"/>
      <c r="K82" s="12"/>
    </row>
    <row r="83" spans="2:11" ht="12.75">
      <c r="B83" s="4" t="s">
        <v>39</v>
      </c>
      <c r="J83" s="12"/>
      <c r="K83" s="12"/>
    </row>
    <row r="84" spans="3:11" ht="12.75">
      <c r="C84" s="4" t="s">
        <v>41</v>
      </c>
      <c r="J84" s="12">
        <v>506</v>
      </c>
      <c r="K84" s="12">
        <v>506</v>
      </c>
    </row>
    <row r="85" spans="3:11" ht="12.75">
      <c r="C85" s="4" t="s">
        <v>46</v>
      </c>
      <c r="J85" s="12">
        <v>55000</v>
      </c>
      <c r="K85" s="12">
        <v>55000</v>
      </c>
    </row>
    <row r="86" spans="10:11" ht="12.75">
      <c r="J86" s="14">
        <f>SUM(J84:J85)</f>
        <v>55506</v>
      </c>
      <c r="K86" s="14">
        <f>SUM(K84:K85)</f>
        <v>55506</v>
      </c>
    </row>
    <row r="87" spans="2:11" ht="13.5" thickBot="1">
      <c r="B87" s="4" t="s">
        <v>47</v>
      </c>
      <c r="J87" s="25">
        <f>J80+J86</f>
        <v>122740</v>
      </c>
      <c r="K87" s="25">
        <f>K80+K86</f>
        <v>128529</v>
      </c>
    </row>
    <row r="89" spans="1:2" ht="12.75">
      <c r="A89" s="10" t="s">
        <v>48</v>
      </c>
      <c r="B89" s="24" t="s">
        <v>49</v>
      </c>
    </row>
    <row r="90" ht="12.75"/>
    <row r="91" ht="12.75"/>
    <row r="92" spans="1:3" ht="12.75">
      <c r="A92" s="8" t="s">
        <v>50</v>
      </c>
      <c r="B92" s="9" t="s">
        <v>51</v>
      </c>
      <c r="C92" s="9"/>
    </row>
    <row r="93" ht="12.75"/>
    <row r="94" ht="12.75"/>
    <row r="95" spans="1:2" ht="12.75">
      <c r="A95" s="8" t="s">
        <v>52</v>
      </c>
      <c r="B95" s="9" t="s">
        <v>53</v>
      </c>
    </row>
    <row r="96" ht="12.75"/>
    <row r="97" ht="12.75"/>
    <row r="98" spans="1:3" ht="12.75">
      <c r="A98" s="8" t="s">
        <v>54</v>
      </c>
      <c r="B98" s="9" t="s">
        <v>55</v>
      </c>
      <c r="C98" s="9"/>
    </row>
    <row r="99" ht="12.75"/>
    <row r="100" ht="12.75"/>
    <row r="101" ht="12.75"/>
    <row r="104" spans="1:2" ht="12.75">
      <c r="A104" s="8" t="s">
        <v>56</v>
      </c>
      <c r="B104" s="9" t="s">
        <v>57</v>
      </c>
    </row>
    <row r="105" ht="12.75"/>
    <row r="106" ht="12.75"/>
    <row r="107" ht="12.75"/>
    <row r="108" ht="12.75"/>
    <row r="109" spans="10:11" ht="12.75">
      <c r="J109" s="81" t="s">
        <v>58</v>
      </c>
      <c r="K109" s="81"/>
    </row>
    <row r="110" spans="10:11" ht="12.75">
      <c r="J110" s="8" t="s">
        <v>15</v>
      </c>
      <c r="K110" s="8" t="s">
        <v>16</v>
      </c>
    </row>
    <row r="111" spans="10:11" ht="12.75">
      <c r="J111" s="9"/>
      <c r="K111" s="9"/>
    </row>
    <row r="113" ht="12.75">
      <c r="C113" s="4" t="s">
        <v>59</v>
      </c>
    </row>
    <row r="114" spans="3:11" ht="12.75">
      <c r="C114" s="4" t="s">
        <v>60</v>
      </c>
      <c r="I114" s="10"/>
      <c r="J114" s="13">
        <f>'[1]IS'!F35</f>
        <v>2375</v>
      </c>
      <c r="K114" s="13">
        <f>'[1]IS'!H35</f>
        <v>5725</v>
      </c>
    </row>
    <row r="115" spans="10:11" ht="12.75">
      <c r="J115" s="12"/>
      <c r="K115" s="12"/>
    </row>
    <row r="116" spans="3:11" ht="12.75">
      <c r="C116" s="4" t="s">
        <v>61</v>
      </c>
      <c r="J116" s="12"/>
      <c r="K116" s="12"/>
    </row>
    <row r="117" spans="3:11" ht="12.75">
      <c r="C117" s="4" t="s">
        <v>62</v>
      </c>
      <c r="J117" s="13">
        <v>100000</v>
      </c>
      <c r="K117" s="13">
        <v>100000</v>
      </c>
    </row>
    <row r="119" spans="3:11" ht="12.75">
      <c r="C119" s="4" t="s">
        <v>63</v>
      </c>
      <c r="J119" s="26">
        <f>J114/J117*100</f>
        <v>2.375</v>
      </c>
      <c r="K119" s="26">
        <f>K114/K117*100</f>
        <v>5.7250000000000005</v>
      </c>
    </row>
    <row r="120" spans="10:11" ht="12.75">
      <c r="J120" s="79"/>
      <c r="K120" s="79"/>
    </row>
    <row r="121" spans="1:2" ht="12.75">
      <c r="A121" s="8" t="s">
        <v>64</v>
      </c>
      <c r="B121" s="9" t="s">
        <v>65</v>
      </c>
    </row>
    <row r="122" ht="12.75"/>
    <row r="123" ht="12.75"/>
    <row r="124" ht="12.75"/>
    <row r="125" ht="12.75"/>
    <row r="129" ht="12.75">
      <c r="A129" s="4" t="s">
        <v>66</v>
      </c>
    </row>
    <row r="133" ht="12.75">
      <c r="A133" s="4" t="s">
        <v>67</v>
      </c>
    </row>
    <row r="134" ht="12.75">
      <c r="A134" s="4" t="s">
        <v>68</v>
      </c>
    </row>
    <row r="137" ht="12.75">
      <c r="A137" s="4" t="s">
        <v>69</v>
      </c>
    </row>
    <row r="138" ht="12.75">
      <c r="A138" s="4" t="s">
        <v>70</v>
      </c>
    </row>
  </sheetData>
  <mergeCells count="3">
    <mergeCell ref="J30:K30"/>
    <mergeCell ref="J109:K109"/>
    <mergeCell ref="J52:K52"/>
  </mergeCells>
  <printOptions/>
  <pageMargins left="0.64" right="0.75" top="1.205" bottom="0.4" header="0.24" footer="0.29"/>
  <pageSetup horizontalDpi="600" verticalDpi="600" orientation="portrait" paperSize="9" scale="95" r:id="rId2"/>
  <rowBreaks count="2" manualBreakCount="2">
    <brk id="48" max="10" man="1"/>
    <brk id="10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kychoo</cp:lastModifiedBy>
  <cp:lastPrinted>2008-05-28T09:03:50Z</cp:lastPrinted>
  <dcterms:created xsi:type="dcterms:W3CDTF">2008-05-02T08:13:02Z</dcterms:created>
  <dcterms:modified xsi:type="dcterms:W3CDTF">2008-05-28T09:03:55Z</dcterms:modified>
  <cp:category/>
  <cp:version/>
  <cp:contentType/>
  <cp:contentStatus/>
</cp:coreProperties>
</file>